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SISTEMA DE GESTION DE CALIDAD AGUAS -- VERSION 8.0\PROCESOS Y DOCUMENTOS\DIRECCIONAMIENTO\PLANEACION\PROCEDIMIENTO\GESTION DEL CONOCIMIENTO\"/>
    </mc:Choice>
  </mc:AlternateContent>
  <xr:revisionPtr revIDLastSave="0" documentId="13_ncr:1_{3FE949F2-95A1-4806-8E77-05033D0F3EA8}" xr6:coauthVersionLast="47" xr6:coauthVersionMax="47" xr10:uidLastSave="{00000000-0000-0000-0000-000000000000}"/>
  <workbookProtection workbookAlgorithmName="SHA-512" workbookHashValue="gjukwtjdgs0/IovUt4Lxg9E5Om1HS1eEaSUtq9rLcMlEncVwtOrBGq3U7CPqExo85Zrtyvm0E0ohhkQZXr3W+Q==" workbookSaltValue="Vi96gXlS7ZvtbDOdM50rEg==" workbookSpinCount="100000" lockStructure="1"/>
  <bookViews>
    <workbookView xWindow="-120" yWindow="-120" windowWidth="29040" windowHeight="15720" activeTab="3" xr2:uid="{00000000-000D-0000-FFFF-FFFF00000000}"/>
  </bookViews>
  <sheets>
    <sheet name="SET-G. Conocimiento" sheetId="1" r:id="rId1"/>
    <sheet name="01" sheetId="55" r:id="rId2"/>
    <sheet name="02" sheetId="56" r:id="rId3"/>
    <sheet name="03" sheetId="60" r:id="rId4"/>
  </sheets>
  <definedNames>
    <definedName name="_xlnm.Print_Titles" localSheetId="0">'SET-G. Conocimiento'!$1:$3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0" l="1"/>
  <c r="O14" i="60"/>
  <c r="C14" i="60"/>
  <c r="O13" i="60"/>
  <c r="C13" i="60"/>
  <c r="O14" i="56"/>
  <c r="C14" i="56"/>
  <c r="O13" i="56"/>
  <c r="C13" i="56"/>
  <c r="O14" i="55"/>
  <c r="C14" i="55"/>
  <c r="O13" i="55"/>
  <c r="C13" i="55"/>
  <c r="O17" i="60"/>
  <c r="O16" i="60"/>
  <c r="N15" i="60"/>
  <c r="M15" i="60"/>
  <c r="L15" i="60"/>
  <c r="K15" i="60"/>
  <c r="J15" i="60"/>
  <c r="I15" i="60"/>
  <c r="H15" i="60"/>
  <c r="G15" i="60"/>
  <c r="F15" i="60"/>
  <c r="E15" i="60"/>
  <c r="D15" i="60"/>
  <c r="O17" i="56"/>
  <c r="O16" i="56"/>
  <c r="N15" i="56"/>
  <c r="M15" i="56"/>
  <c r="L15" i="56"/>
  <c r="K15" i="56"/>
  <c r="J15" i="56"/>
  <c r="I15" i="56"/>
  <c r="H15" i="56"/>
  <c r="G15" i="56"/>
  <c r="F15" i="56"/>
  <c r="E15" i="56"/>
  <c r="D15" i="56"/>
  <c r="C15" i="56"/>
  <c r="F3" i="60"/>
  <c r="F3" i="56"/>
  <c r="F3" i="55"/>
  <c r="O15" i="56"/>
  <c r="O15" i="60"/>
  <c r="O17" i="55"/>
  <c r="O16" i="55"/>
  <c r="F1" i="60"/>
  <c r="F1" i="56"/>
  <c r="F1" i="55"/>
  <c r="L20" i="60"/>
  <c r="H20" i="60"/>
  <c r="D20" i="60"/>
  <c r="I7" i="60"/>
  <c r="F7" i="60"/>
  <c r="A7" i="60"/>
  <c r="G4" i="60"/>
  <c r="F2" i="60"/>
  <c r="X6" i="1"/>
  <c r="W6" i="1"/>
  <c r="V6" i="1"/>
  <c r="U6" i="1"/>
  <c r="T6" i="1"/>
  <c r="S6" i="1"/>
  <c r="R6" i="1"/>
  <c r="Q6" i="1"/>
  <c r="P6" i="1"/>
  <c r="O6" i="1"/>
  <c r="N6" i="1"/>
  <c r="M6" i="1"/>
  <c r="N14" i="60"/>
  <c r="M14" i="60"/>
  <c r="L14" i="60"/>
  <c r="K14" i="60"/>
  <c r="J14" i="60"/>
  <c r="I14" i="60"/>
  <c r="H14" i="60"/>
  <c r="G14" i="60"/>
  <c r="F14" i="60"/>
  <c r="E14" i="60"/>
  <c r="D14" i="60"/>
  <c r="N13" i="60"/>
  <c r="M13" i="60"/>
  <c r="L13" i="60"/>
  <c r="K13" i="60"/>
  <c r="J13" i="60"/>
  <c r="I13" i="60"/>
  <c r="H13" i="60"/>
  <c r="G13" i="60"/>
  <c r="F13" i="60"/>
  <c r="E13" i="60"/>
  <c r="D13" i="60"/>
  <c r="H7" i="60"/>
  <c r="L6" i="1"/>
  <c r="L20" i="56"/>
  <c r="H20" i="56"/>
  <c r="D20" i="56"/>
  <c r="I7" i="56"/>
  <c r="F7" i="56"/>
  <c r="A7" i="56"/>
  <c r="G4" i="56"/>
  <c r="F2" i="56"/>
  <c r="V5" i="1"/>
  <c r="L5" i="1"/>
  <c r="X5" i="1"/>
  <c r="W5" i="1"/>
  <c r="U5" i="1"/>
  <c r="T5" i="1"/>
  <c r="S5" i="1"/>
  <c r="R5" i="1"/>
  <c r="Q5" i="1"/>
  <c r="P5" i="1"/>
  <c r="O5" i="1"/>
  <c r="N5" i="1"/>
  <c r="M5" i="1"/>
  <c r="N14" i="56"/>
  <c r="M14" i="56"/>
  <c r="L14" i="56"/>
  <c r="K14" i="56"/>
  <c r="J14" i="56"/>
  <c r="I14" i="56"/>
  <c r="H14" i="56"/>
  <c r="G14" i="56"/>
  <c r="F14" i="56"/>
  <c r="E14" i="56"/>
  <c r="D14" i="56"/>
  <c r="N13" i="56"/>
  <c r="M13" i="56"/>
  <c r="L13" i="56"/>
  <c r="K13" i="56"/>
  <c r="J13" i="56"/>
  <c r="I13" i="56"/>
  <c r="H13" i="56"/>
  <c r="G13" i="56"/>
  <c r="F13" i="56"/>
  <c r="E13" i="56"/>
  <c r="D13" i="56"/>
  <c r="H7" i="56"/>
  <c r="L20" i="55"/>
  <c r="H20" i="55"/>
  <c r="D20" i="55"/>
  <c r="I7" i="55"/>
  <c r="F7" i="55"/>
  <c r="A7" i="55"/>
  <c r="G4" i="55"/>
  <c r="F2" i="55"/>
  <c r="O15" i="55"/>
  <c r="L4" i="1"/>
  <c r="N15" i="55"/>
  <c r="X4" i="1"/>
  <c r="M15" i="55"/>
  <c r="W4" i="1"/>
  <c r="L15" i="55"/>
  <c r="V4" i="1"/>
  <c r="K15" i="55"/>
  <c r="U4" i="1"/>
  <c r="J15" i="55"/>
  <c r="T4" i="1"/>
  <c r="I15" i="55"/>
  <c r="S4" i="1"/>
  <c r="H15" i="55"/>
  <c r="R4" i="1"/>
  <c r="G15" i="55"/>
  <c r="Q4" i="1"/>
  <c r="F15" i="55"/>
  <c r="P4" i="1"/>
  <c r="E15" i="55"/>
  <c r="O4" i="1"/>
  <c r="D15" i="55"/>
  <c r="N4" i="1"/>
  <c r="C15" i="55"/>
  <c r="M4" i="1"/>
  <c r="N14" i="55"/>
  <c r="M14" i="55"/>
  <c r="L14" i="55"/>
  <c r="K14" i="55"/>
  <c r="J14" i="55"/>
  <c r="I14" i="55"/>
  <c r="H14" i="55"/>
  <c r="G14" i="55"/>
  <c r="F14" i="55"/>
  <c r="E14" i="55"/>
  <c r="D14" i="55"/>
  <c r="N13" i="55"/>
  <c r="M13" i="55"/>
  <c r="L13" i="55"/>
  <c r="K13" i="55"/>
  <c r="J13" i="55"/>
  <c r="I13" i="55"/>
  <c r="H13" i="55"/>
  <c r="G13" i="55"/>
  <c r="F13" i="55"/>
  <c r="E13" i="55"/>
  <c r="D13" i="55"/>
  <c r="H7"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WILSON</author>
  </authors>
  <commentList>
    <comment ref="J2" authorId="0" shapeId="0" xr:uid="{00000000-0006-0000-0000-000001000000}">
      <text>
        <r>
          <rPr>
            <sz val="9"/>
            <color indexed="81"/>
            <rFont val="Tahoma"/>
            <family val="2"/>
          </rPr>
          <t xml:space="preserve">
Recomendable dejar como línea base el resultado final del indicador en el año inmediatamente anterior</t>
        </r>
      </text>
    </comment>
    <comment ref="K2" authorId="0" shapeId="0" xr:uid="{00000000-0006-0000-0000-000002000000}">
      <text>
        <r>
          <rPr>
            <sz val="9"/>
            <color indexed="81"/>
            <rFont val="Tahoma"/>
            <family val="2"/>
          </rPr>
          <t xml:space="preserve">
Importante aquí establecer para cada indicador la meta final deseada de forma razonable, que se proyecta al cierre de la presente vigencia</t>
        </r>
      </text>
    </comment>
  </commentList>
</comments>
</file>

<file path=xl/sharedStrings.xml><?xml version="1.0" encoding="utf-8"?>
<sst xmlns="http://schemas.openxmlformats.org/spreadsheetml/2006/main" count="280" uniqueCount="132">
  <si>
    <t>PROCESO</t>
  </si>
  <si>
    <t>NOMBRE DEL INDICADOR</t>
  </si>
  <si>
    <t>OBJETIVO DEL INDICADOR</t>
  </si>
  <si>
    <t xml:space="preserve"> </t>
  </si>
  <si>
    <t>Mensual</t>
  </si>
  <si>
    <t>FORMULA DEL INDICADOR</t>
  </si>
  <si>
    <t>INTERPRETACIÓN SITUACIÓN</t>
  </si>
  <si>
    <t>OPTIMA</t>
  </si>
  <si>
    <t>ENE</t>
  </si>
  <si>
    <t>FEB</t>
  </si>
  <si>
    <t>MAR</t>
  </si>
  <si>
    <t>ABR</t>
  </si>
  <si>
    <t>MAY</t>
  </si>
  <si>
    <t>JUN</t>
  </si>
  <si>
    <t>JUL</t>
  </si>
  <si>
    <t>AGO</t>
  </si>
  <si>
    <t>SEP</t>
  </si>
  <si>
    <t>OCT</t>
  </si>
  <si>
    <t>NOV</t>
  </si>
  <si>
    <t>DIC</t>
  </si>
  <si>
    <t>CÓDIGO DEL INDICADOR</t>
  </si>
  <si>
    <t>Objetivo</t>
  </si>
  <si>
    <t>Unidad de medida</t>
  </si>
  <si>
    <t>Formula</t>
  </si>
  <si>
    <t>Meta</t>
  </si>
  <si>
    <t>Frecuencia</t>
  </si>
  <si>
    <t>Fuente de Información</t>
  </si>
  <si>
    <t>Responsable</t>
  </si>
  <si>
    <t>Por obtener Datos</t>
  </si>
  <si>
    <t>Por Análizar Datos</t>
  </si>
  <si>
    <t>MEDICIÓN DE DATOS:</t>
  </si>
  <si>
    <t>MES</t>
  </si>
  <si>
    <t>ACUM</t>
  </si>
  <si>
    <t>RANGOS DE EVALUACIÓN</t>
  </si>
  <si>
    <t>%</t>
  </si>
  <si>
    <t>ANÁLISIS GRÁFICO (Tendencia del indicador)</t>
  </si>
  <si>
    <t>VARIABLES</t>
  </si>
  <si>
    <t>METODOLOGIA PARA OBTENER LOS DATOS:</t>
  </si>
  <si>
    <t>LINEA BASE</t>
  </si>
  <si>
    <t>PERIODICIDAD REPORTE</t>
  </si>
  <si>
    <t>IN01</t>
  </si>
  <si>
    <t>IN02</t>
  </si>
  <si>
    <t>IN03</t>
  </si>
  <si>
    <t xml:space="preserve">PROCESO: </t>
  </si>
  <si>
    <t>Anual</t>
  </si>
  <si>
    <t>Trimestral</t>
  </si>
  <si>
    <t>Acum.</t>
  </si>
  <si>
    <t>TIPO DE INDICADOR</t>
  </si>
  <si>
    <t>Eficacia</t>
  </si>
  <si>
    <t>Efectividad</t>
  </si>
  <si>
    <r>
      <rPr>
        <b/>
        <sz val="9"/>
        <rFont val="Tahoma"/>
        <family val="2"/>
      </rPr>
      <t>ANÁLISIS DE MEDICIÓN</t>
    </r>
    <r>
      <rPr>
        <sz val="9"/>
        <rFont val="Tahoma"/>
        <family val="2"/>
      </rPr>
      <t xml:space="preserve"> (Cumplimiento de metas, comportamiento histórico, tendencias, causas):</t>
    </r>
  </si>
  <si>
    <r>
      <rPr>
        <b/>
        <sz val="9"/>
        <rFont val="Tahoma"/>
        <family val="2"/>
      </rPr>
      <t>ACCIONES DE MEJORAMIENTO REQUERIDAS</t>
    </r>
    <r>
      <rPr>
        <sz val="9"/>
        <rFont val="Tahoma"/>
        <family val="2"/>
      </rPr>
      <t xml:space="preserve"> (Acciones a tomar cuando se evidencie el incumplimiento de las metas propuestas):</t>
    </r>
  </si>
  <si>
    <t>Fecha</t>
  </si>
  <si>
    <t>ACEPTABLE</t>
  </si>
  <si>
    <t>DEFICIENTE</t>
  </si>
  <si>
    <t>Bimensual</t>
  </si>
  <si>
    <t>Cuatrimestral</t>
  </si>
  <si>
    <t>Semestral</t>
  </si>
  <si>
    <t>TIPO INDICADOR</t>
  </si>
  <si>
    <t>GESTIÓN DE PROYECTOS</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</si>
  <si>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</si>
  <si>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</si>
  <si>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</si>
  <si>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</si>
  <si>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</si>
  <si>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</si>
  <si>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</si>
  <si>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</si>
  <si>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</si>
  <si>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</si>
  <si>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CONTROL INTERNO</t>
  </si>
  <si>
    <t>DIRECCIONAMIENTO ESTRATÉGICO</t>
  </si>
  <si>
    <t xml:space="preserve">Eficiencia </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</si>
  <si>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</si>
  <si>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</si>
  <si>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</si>
  <si>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</si>
  <si>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</si>
  <si>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</si>
  <si>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</si>
  <si>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</si>
  <si>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</si>
  <si>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DEL CONOCIMIENTO</t>
  </si>
  <si>
    <t>GRUPO DE GESTIÓN FINANCIERA</t>
  </si>
  <si>
    <t>GRUPO DE CONTROL INTERNO</t>
  </si>
  <si>
    <t>GRUPO DE DIRECCIONAMIENTO ESTRATÉGICO</t>
  </si>
  <si>
    <t>Capacitados</t>
  </si>
  <si>
    <t>Menor al 70%</t>
  </si>
  <si>
    <t>Entre 71% y 90%</t>
  </si>
  <si>
    <t>Entre 91% y 100%</t>
  </si>
  <si>
    <t>Convocatoria</t>
  </si>
  <si>
    <t>Menor al 59%</t>
  </si>
  <si>
    <t>Entre 60% y 69%</t>
  </si>
  <si>
    <t>Entre 70% y 100%</t>
  </si>
  <si>
    <t>Satisfacción del cliente</t>
  </si>
  <si>
    <t>No. Total de personas programadas o convocadas para capacitación</t>
  </si>
  <si>
    <t>Número de capacitados / No. Total de personas programadas o convocadas para capacitación *100</t>
  </si>
  <si>
    <t>Número de Municipios  Asistentes a Capacitación / Número de Convocados a Capacitación*100</t>
  </si>
  <si>
    <t>Número de Municipios asistentes a Capacitación</t>
  </si>
  <si>
    <t>Númerode Municipios convocados a capacitación</t>
  </si>
  <si>
    <t>Número de clientes satisfechos</t>
  </si>
  <si>
    <t>Número de personas capacitadas</t>
  </si>
  <si>
    <t xml:space="preserve">Medir la cobertura y participación de los Municipios frente a las jornadas de capacitación convocadas durante la vigencia fiscal por la Sociedad Aguas del Huila SA ESP </t>
  </si>
  <si>
    <t xml:space="preserve">Obtener la percepción del cliente y/o usuarios sobre los diferentes programas y actividades de capacitación e inducción, que permitan emprender acciones de mejora y fijación permanente de nuevos estándares de calidad </t>
  </si>
  <si>
    <t>Información contenida en las memorias de cada evento programado y realizado: Invitaciones y convocatorias; relaciones de asistencia; informes finales de facilitadores, ETC</t>
  </si>
  <si>
    <t>Información contenida en las memorias de cada evento programado y realizado: Encuestas practicadas; informes finales de facilitadores, ETC</t>
  </si>
  <si>
    <t xml:space="preserve">Establecer el nivel de asistencia y participación de los usuarios a las diferentes jornadas y programas de capacitación impulsadas por la sociedad </t>
  </si>
  <si>
    <t>AH-GC-</t>
  </si>
  <si>
    <t>Número de clientes satisfechos / Número de clientes encuestados *100</t>
  </si>
  <si>
    <t>Número de clientes encuestados</t>
  </si>
  <si>
    <t>RESULTADOS DE LA VIGENCIA</t>
  </si>
  <si>
    <t>RESULTADOS VIGENCIA 2019</t>
  </si>
  <si>
    <t>VIGENCIA 2019</t>
  </si>
  <si>
    <t>META  AÑO 2019</t>
  </si>
  <si>
    <t>No se presentaron solicitudes por parte de las Empresas de Servicios Publicos o Juntas Administradoras, de otra parte la Entidad no cuenta con los programas Interadministrativos Plan Gestor y Plan de Aseguramiento rural proceso pre-contractual</t>
  </si>
  <si>
    <t>No se presentaron solicitudes por parte de los Miembros de las Juntas Administradoras de los Acueductos rurales y/o Urbanos, de otra parte la Entidad no cuenta con los programas Interadministrativos Plan Gestor y Plan de Aseguramiento rural- procesos Pre-contractual</t>
  </si>
  <si>
    <t>No se realizo ninguna capacitacion en la zona rural ni urbana, por tanto no se realizaron encuenstas de satisfaccion del cliente o comunidad</t>
  </si>
  <si>
    <t>La Entidad no cuenta aun con los programas Interadministrativos del Plan Gestor y Plan de Aseguramiento para poder brindar capacitacion en asistencia tecnica y fortalecimiento Institucional</t>
  </si>
  <si>
    <t>Debido a que no se han contratado los convenios interadministrativos de apoyo a las E.S.P Rurales y Urbanos, no han sido capacitados los Municipios ni las comunidades rurales</t>
  </si>
  <si>
    <t>A la fecha no se han realizado encuentas de satisfaccion por tanto el indicador es muy bajo, teniendo en cuenta que no hay contratos interadministrativos de fortalecimiento y asistencia a la fecha.</t>
  </si>
  <si>
    <t>Se realizaron acompañamientos a las Juntas Administradoras de los acueductos con el fin de socializar los requisitos minimos de prestacion del servicio de acuerdo la Normatividad Vigente, asi mismo actividades de celebracion del dia internacional del Agua y el Arbol</t>
  </si>
  <si>
    <t>Se realizaron capacitacion de acuerdo a las solicitudes por parte de la comunidad donde se capacito el 100% de las Municipios según la solicitud</t>
  </si>
  <si>
    <t>Se realizaron capacitaciones de acuerdo a las solicitudes de los Gerentes de las Empresas de Servicios Publicos Domicialiarios, en lo relacionado con actividades del dia internacional de Agua y la Tierra, con enfasis en buenas practicas ambientales.</t>
  </si>
  <si>
    <t xml:space="preserve">Debido a que no se han contratado los convenios interadministrativos, se presentan pocas visitas de capacitacion y apoyo en fortalecimiento; se atienden solicitudes de los Gerentes de las empresas de servicios y presidentes de las Juntas Administradores de Acueductos rurales </t>
  </si>
  <si>
    <t>En el entendido que se han realizado capacitaciones y actividades ludicas de celebracion de los dias internacionales de la Tierra y el agua, no se han realizado encuestas de satisfaccion, por que el personal capacitado ha sido niños, niñas y adolescentes.</t>
  </si>
  <si>
    <t xml:space="preserve">Se brindo acompamiento a las Juntas Administradoras de acueductos rurales en lo concerniente a asistencia tecnica y socializacion de los requisistos minimos de prestacion y operacion del servicio, y capacitaciones en buenas practicas ambientales en 2 Municipios. </t>
  </si>
  <si>
    <t>De acuerdo a las capacitaciones realizadas, se atendio el 100% de los Municipios que solicitaron el apoyo y asistencia de la Entidad.</t>
  </si>
  <si>
    <t>Según las capacitacion que se realizaron este mes no se realizo encuesta de satisfaccion en el entendido que se brindo asistencia en Capacitacion y Orientacion</t>
  </si>
  <si>
    <t>No se realizaron encuestas de satisfaccion del cliente, en el entendido que se brindo la asistencia a niños, niñas y adolescentes</t>
  </si>
  <si>
    <t>META 2023</t>
  </si>
  <si>
    <t>VIGENCIA 2023</t>
  </si>
  <si>
    <t>META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</si>
</sst>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Arial"/>
      <family val="2"/>
    </font>
    <font>
      <sz val="8"/>
      <name val="Arial"/>
      <family val="2"/>
    </font>
    <font>
      <b/>
      <sz val="8"/>
      <name val="Arial"/>
      <family val="2"/>
    </font>
    <font>
      <b/>
      <sz val="8"/>
      <color theme="1"/>
      <name val="Arial"/>
      <family val="2"/>
    </font>
    <font>
      <sz val="8"/>
      <color theme="1"/>
      <name val="Calibri"/>
      <family val="2"/>
      <scheme val="minor"/>
    </font>
    <font>
      <b/>
      <sz val="14"/>
      <color theme="1"/>
      <name val="Calibri"/>
      <family val="2"/>
      <scheme val="minor"/>
    </font>
    <font>
      <b/>
      <sz val="6"/>
      <color theme="1"/>
      <name val="Arial"/>
      <family val="2"/>
    </font>
    <font>
      <sz val="10"/>
      <name val="Tahoma"/>
      <family val="2"/>
    </font>
    <font>
      <sz val="8"/>
      <name val="Tahoma"/>
      <family val="2"/>
    </font>
    <font>
      <b/>
      <sz val="10"/>
      <name val="Tahoma"/>
      <family val="2"/>
    </font>
    <font>
      <b/>
      <sz val="10"/>
      <color rgb="FFFF0000"/>
      <name val="Tahoma"/>
      <family val="2"/>
    </font>
    <font>
      <sz val="9"/>
      <name val="Tahoma"/>
      <family val="2"/>
    </font>
    <font>
      <b/>
      <sz val="9"/>
      <name val="Tahoma"/>
      <family val="2"/>
    </font>
    <font>
      <b/>
      <sz val="8"/>
      <name val="Tahoma"/>
      <family val="2"/>
    </font>
    <font>
      <b/>
      <sz val="10"/>
      <color theme="1"/>
      <name val="Calibri"/>
      <family val="2"/>
      <scheme val="minor"/>
    </font>
    <font>
      <b/>
      <sz val="8"/>
      <color indexed="8"/>
      <name val="Arial"/>
      <family val="2"/>
    </font>
    <font>
      <sz val="8"/>
      <color indexed="8"/>
      <name val="Arial"/>
      <family val="2"/>
    </font>
    <font>
      <b/>
      <sz val="10"/>
      <color theme="1"/>
      <name val="Arial"/>
      <family val="2"/>
    </font>
    <font>
      <b/>
      <sz val="6"/>
      <name val="Arial"/>
      <family val="2"/>
    </font>
    <font>
      <b/>
      <sz val="12"/>
      <color theme="1"/>
      <name val="Arial"/>
      <family val="2"/>
    </font>
    <font>
      <sz val="10"/>
      <color theme="1"/>
      <name val="Arial"/>
      <family val="2"/>
    </font>
    <font>
      <sz val="11"/>
      <name val="Arial"/>
      <family val="2"/>
    </font>
    <font>
      <sz val="9"/>
      <color indexed="81"/>
      <name val="Tahoma"/>
      <family val="2"/>
    </font>
  </fonts>
  <fills count="10">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0.49998474074526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right/>
      <top style="double">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s>
  <cellStyleXfs count="2">
    <xf numFmtId="0" fontId="0" fillId="0" borderId="0"/>
    <xf numFmtId="0" fontId="1" fillId="0" borderId="0"/>
  </cellStyleXfs>
  <cellXfs count="153">
    <xf numFmtId="0" fontId="0" fillId="0" borderId="0" xfId="0"/>
    <xf numFmtId="0" fontId="5" fillId="0" borderId="0" xfId="0" applyFont="1"/>
    <xf numFmtId="0" fontId="8" fillId="0" borderId="0" xfId="1" applyFont="1" applyAlignment="1">
      <alignment vertical="center"/>
    </xf>
    <xf numFmtId="0" fontId="8" fillId="0" borderId="1" xfId="1" applyFont="1" applyBorder="1" applyAlignment="1">
      <alignment vertical="center"/>
    </xf>
    <xf numFmtId="0" fontId="8" fillId="0" borderId="12" xfId="1" applyFont="1" applyBorder="1" applyAlignment="1">
      <alignment vertical="center"/>
    </xf>
    <xf numFmtId="0" fontId="10" fillId="2" borderId="15" xfId="1" applyFont="1" applyFill="1" applyBorder="1" applyAlignment="1">
      <alignment horizontal="center" vertical="center"/>
    </xf>
    <xf numFmtId="0" fontId="8" fillId="0" borderId="0" xfId="1" applyFont="1" applyAlignment="1">
      <alignment horizontal="right" vertical="center"/>
    </xf>
    <xf numFmtId="9" fontId="8" fillId="0" borderId="0" xfId="1" applyNumberFormat="1" applyFont="1" applyAlignment="1">
      <alignment horizontal="center" vertical="center"/>
    </xf>
    <xf numFmtId="9" fontId="10" fillId="0" borderId="1" xfId="1" applyNumberFormat="1" applyFont="1" applyBorder="1" applyAlignment="1">
      <alignment vertical="center"/>
    </xf>
    <xf numFmtId="164" fontId="8" fillId="7" borderId="1" xfId="1" applyNumberFormat="1" applyFont="1" applyFill="1" applyBorder="1" applyAlignment="1">
      <alignment horizontal="right" vertical="center"/>
    </xf>
    <xf numFmtId="164" fontId="8" fillId="7" borderId="15" xfId="1" applyNumberFormat="1" applyFont="1" applyFill="1" applyBorder="1" applyAlignment="1">
      <alignment horizontal="right" vertical="center"/>
    </xf>
    <xf numFmtId="9" fontId="9" fillId="7" borderId="12" xfId="1" applyNumberFormat="1" applyFont="1" applyFill="1" applyBorder="1" applyAlignment="1">
      <alignment horizontal="center" vertical="center" wrapText="1"/>
    </xf>
    <xf numFmtId="0" fontId="9" fillId="0" borderId="12" xfId="1" applyFont="1" applyBorder="1" applyAlignment="1">
      <alignment horizontal="center" vertical="center" wrapText="1"/>
    </xf>
    <xf numFmtId="0" fontId="8" fillId="7" borderId="15" xfId="1" applyFont="1" applyFill="1" applyBorder="1" applyAlignment="1">
      <alignment vertical="center"/>
    </xf>
    <xf numFmtId="0" fontId="8" fillId="7" borderId="13" xfId="1" applyFont="1" applyFill="1" applyBorder="1" applyAlignment="1">
      <alignment vertical="center"/>
    </xf>
    <xf numFmtId="0" fontId="14" fillId="7" borderId="29" xfId="1" applyFont="1" applyFill="1" applyBorder="1" applyAlignment="1">
      <alignment horizontal="right" vertical="center"/>
    </xf>
    <xf numFmtId="0" fontId="8" fillId="0" borderId="0" xfId="1" applyFont="1" applyAlignment="1">
      <alignment horizontal="center" vertical="center"/>
    </xf>
    <xf numFmtId="0" fontId="9" fillId="7" borderId="12" xfId="1" applyFont="1" applyFill="1" applyBorder="1" applyAlignment="1">
      <alignment horizontal="center" vertical="center" wrapText="1"/>
    </xf>
    <xf numFmtId="0" fontId="2" fillId="0" borderId="35" xfId="1" applyFont="1" applyBorder="1" applyAlignment="1">
      <alignment horizontal="center" vertical="center" textRotation="90" wrapText="1"/>
    </xf>
    <xf numFmtId="164" fontId="15" fillId="0" borderId="35" xfId="0" applyNumberFormat="1" applyFont="1" applyBorder="1" applyAlignment="1">
      <alignment horizontal="center" vertical="center" textRotation="90" wrapText="1"/>
    </xf>
    <xf numFmtId="0" fontId="15" fillId="8" borderId="35" xfId="0" applyFont="1" applyFill="1" applyBorder="1" applyAlignment="1">
      <alignment horizontal="center" vertical="center" textRotation="90" wrapText="1"/>
    </xf>
    <xf numFmtId="0" fontId="19" fillId="5" borderId="35" xfId="0" applyFont="1" applyFill="1" applyBorder="1" applyAlignment="1">
      <alignment horizontal="center" vertical="center" wrapText="1"/>
    </xf>
    <xf numFmtId="0" fontId="19" fillId="4" borderId="35" xfId="0" applyFont="1" applyFill="1" applyBorder="1" applyAlignment="1">
      <alignment horizontal="center" vertical="center" wrapText="1"/>
    </xf>
    <xf numFmtId="0" fontId="19" fillId="3" borderId="35" xfId="0" applyFont="1" applyFill="1" applyBorder="1" applyAlignment="1">
      <alignment horizontal="center" vertical="center" wrapText="1"/>
    </xf>
    <xf numFmtId="0" fontId="9" fillId="0" borderId="1" xfId="1" applyFont="1" applyBorder="1" applyAlignment="1">
      <alignment horizontal="justify" vertical="center" wrapText="1"/>
    </xf>
    <xf numFmtId="0" fontId="9" fillId="0" borderId="12" xfId="1" applyFont="1" applyBorder="1" applyAlignment="1">
      <alignment horizontal="justify" vertical="center" wrapText="1"/>
    </xf>
    <xf numFmtId="0" fontId="2" fillId="0" borderId="35" xfId="1" applyFont="1" applyBorder="1" applyAlignment="1">
      <alignment horizontal="justify" vertical="top" wrapText="1"/>
    </xf>
    <xf numFmtId="0" fontId="17" fillId="0" borderId="35" xfId="0" applyFont="1" applyBorder="1" applyAlignment="1">
      <alignment horizontal="justify" vertical="top" wrapText="1"/>
    </xf>
    <xf numFmtId="164" fontId="10" fillId="0" borderId="1" xfId="1" applyNumberFormat="1" applyFont="1" applyBorder="1" applyAlignment="1">
      <alignment vertical="center"/>
    </xf>
    <xf numFmtId="49" fontId="5" fillId="0" borderId="35" xfId="0" applyNumberFormat="1" applyFont="1" applyBorder="1" applyAlignment="1">
      <alignment horizontal="center" vertical="top"/>
    </xf>
    <xf numFmtId="0" fontId="16" fillId="0" borderId="35" xfId="0" applyFont="1" applyBorder="1" applyAlignment="1">
      <alignment vertical="top" wrapText="1"/>
    </xf>
    <xf numFmtId="0" fontId="21" fillId="0" borderId="0" xfId="0" applyFont="1"/>
    <xf numFmtId="0" fontId="22" fillId="0" borderId="0" xfId="0" applyFont="1"/>
    <xf numFmtId="0" fontId="2" fillId="0" borderId="35" xfId="0" applyFont="1" applyBorder="1" applyAlignment="1">
      <alignment horizontal="center" vertical="center" textRotation="90" wrapText="1"/>
    </xf>
    <xf numFmtId="9" fontId="3" fillId="0" borderId="35" xfId="1" applyNumberFormat="1" applyFont="1" applyBorder="1" applyAlignment="1">
      <alignment horizontal="center" vertical="center" wrapText="1"/>
    </xf>
    <xf numFmtId="0" fontId="9" fillId="0" borderId="1" xfId="1" applyFont="1" applyBorder="1" applyAlignment="1">
      <alignment horizontal="justify" vertical="top" wrapText="1"/>
    </xf>
    <xf numFmtId="0" fontId="10" fillId="2" borderId="1" xfId="1" applyFont="1" applyFill="1" applyBorder="1" applyAlignment="1">
      <alignment horizontal="center" vertical="center"/>
    </xf>
    <xf numFmtId="0" fontId="9" fillId="0" borderId="12" xfId="1" applyFont="1" applyBorder="1" applyAlignment="1">
      <alignment horizontal="justify" vertical="top" wrapText="1"/>
    </xf>
    <xf numFmtId="9" fontId="8" fillId="0" borderId="1" xfId="1" applyNumberFormat="1" applyFont="1" applyBorder="1" applyAlignment="1">
      <alignment vertical="center"/>
    </xf>
    <xf numFmtId="9" fontId="10" fillId="7" borderId="15" xfId="1" applyNumberFormat="1" applyFont="1" applyFill="1" applyBorder="1" applyAlignment="1">
      <alignment vertical="center"/>
    </xf>
    <xf numFmtId="164" fontId="8" fillId="0" borderId="1" xfId="1" applyNumberFormat="1" applyFont="1" applyBorder="1" applyAlignment="1">
      <alignment vertical="center"/>
    </xf>
    <xf numFmtId="0" fontId="8" fillId="9" borderId="6" xfId="1" applyFont="1" applyFill="1" applyBorder="1" applyAlignment="1">
      <alignment horizontal="center" vertical="center"/>
    </xf>
    <xf numFmtId="0" fontId="9" fillId="0" borderId="11" xfId="1" applyFont="1" applyBorder="1" applyAlignment="1">
      <alignment horizontal="justify" vertical="top" wrapText="1"/>
    </xf>
    <xf numFmtId="0" fontId="9" fillId="0" borderId="12" xfId="1" applyFont="1" applyBorder="1" applyAlignment="1">
      <alignment horizontal="justify" vertical="top" wrapText="1"/>
    </xf>
    <xf numFmtId="0" fontId="0" fillId="0" borderId="13" xfId="0" applyBorder="1" applyAlignment="1">
      <alignment horizontal="justify" vertical="top" wrapText="1"/>
    </xf>
    <xf numFmtId="0" fontId="12" fillId="7" borderId="8" xfId="1" applyFont="1" applyFill="1" applyBorder="1" applyAlignment="1">
      <alignment horizontal="left" vertical="center"/>
    </xf>
    <xf numFmtId="0" fontId="12" fillId="7" borderId="9" xfId="1" applyFont="1" applyFill="1" applyBorder="1" applyAlignment="1">
      <alignment horizontal="left" vertical="center"/>
    </xf>
    <xf numFmtId="0" fontId="13" fillId="7" borderId="9" xfId="1" applyFont="1" applyFill="1" applyBorder="1" applyAlignment="1">
      <alignment horizontal="center" vertical="center"/>
    </xf>
    <xf numFmtId="0" fontId="13" fillId="7" borderId="10" xfId="1" applyFont="1" applyFill="1" applyBorder="1" applyAlignment="1">
      <alignment horizontal="center" vertical="center"/>
    </xf>
    <xf numFmtId="0" fontId="9" fillId="0" borderId="18" xfId="1" applyFont="1" applyBorder="1" applyAlignment="1">
      <alignment horizontal="justify" vertical="top" wrapText="1"/>
    </xf>
    <xf numFmtId="0" fontId="9" fillId="0" borderId="1" xfId="1" applyFont="1" applyBorder="1" applyAlignment="1">
      <alignment horizontal="justify" vertical="top" wrapText="1"/>
    </xf>
    <xf numFmtId="17" fontId="9" fillId="0" borderId="1" xfId="1" applyNumberFormat="1" applyFont="1" applyBorder="1" applyAlignment="1">
      <alignment horizontal="center" vertical="center" wrapText="1"/>
    </xf>
    <xf numFmtId="0" fontId="0" fillId="0" borderId="15" xfId="0" applyBorder="1" applyAlignment="1">
      <alignment horizontal="center" vertical="center"/>
    </xf>
    <xf numFmtId="17" fontId="9" fillId="0" borderId="1" xfId="1" applyNumberFormat="1" applyFont="1" applyBorder="1" applyAlignment="1">
      <alignment horizontal="center" vertical="top" wrapText="1"/>
    </xf>
    <xf numFmtId="0" fontId="0" fillId="0" borderId="15" xfId="0" applyBorder="1" applyAlignment="1">
      <alignment horizontal="center" vertical="top" wrapText="1"/>
    </xf>
    <xf numFmtId="0" fontId="10" fillId="2" borderId="18" xfId="1" applyFont="1" applyFill="1" applyBorder="1" applyAlignment="1">
      <alignment horizontal="center" vertical="center"/>
    </xf>
    <xf numFmtId="0" fontId="10" fillId="2" borderId="1" xfId="1" applyFont="1" applyFill="1" applyBorder="1" applyAlignment="1">
      <alignment horizontal="center" vertical="center"/>
    </xf>
    <xf numFmtId="0" fontId="9" fillId="7" borderId="11" xfId="1" applyFont="1" applyFill="1" applyBorder="1" applyAlignment="1">
      <alignment horizontal="left" vertical="center" wrapText="1"/>
    </xf>
    <xf numFmtId="0" fontId="9" fillId="7" borderId="12" xfId="1" applyFont="1" applyFill="1" applyBorder="1" applyAlignment="1">
      <alignment horizontal="left" vertical="center" wrapText="1"/>
    </xf>
    <xf numFmtId="9" fontId="10" fillId="7" borderId="24" xfId="1" applyNumberFormat="1" applyFont="1" applyFill="1" applyBorder="1" applyAlignment="1">
      <alignment horizontal="center" vertical="center"/>
    </xf>
    <xf numFmtId="0" fontId="11" fillId="7" borderId="25" xfId="1" applyFont="1" applyFill="1" applyBorder="1" applyAlignment="1">
      <alignment horizontal="center" vertical="center"/>
    </xf>
    <xf numFmtId="0" fontId="11" fillId="7" borderId="26" xfId="1" applyFont="1" applyFill="1" applyBorder="1" applyAlignment="1">
      <alignment horizontal="center" vertical="center"/>
    </xf>
    <xf numFmtId="0" fontId="8" fillId="0" borderId="18" xfId="1" applyFont="1" applyBorder="1" applyAlignment="1">
      <alignment horizontal="left" vertical="center"/>
    </xf>
    <xf numFmtId="0" fontId="8" fillId="0" borderId="1" xfId="1" applyFont="1" applyBorder="1" applyAlignment="1">
      <alignment horizontal="left" vertical="center"/>
    </xf>
    <xf numFmtId="0" fontId="14" fillId="6" borderId="18" xfId="1" applyFont="1" applyFill="1" applyBorder="1" applyAlignment="1">
      <alignment horizontal="left" vertical="center"/>
    </xf>
    <xf numFmtId="0" fontId="14" fillId="6" borderId="1" xfId="1" applyFont="1" applyFill="1" applyBorder="1" applyAlignment="1">
      <alignment horizontal="left" vertical="center"/>
    </xf>
    <xf numFmtId="0" fontId="10" fillId="7" borderId="18" xfId="1" applyFont="1" applyFill="1" applyBorder="1" applyAlignment="1">
      <alignment horizontal="center" vertical="center" textRotation="90"/>
    </xf>
    <xf numFmtId="0" fontId="10" fillId="7" borderId="11" xfId="1" applyFont="1" applyFill="1" applyBorder="1" applyAlignment="1">
      <alignment horizontal="center" vertical="center" textRotation="90"/>
    </xf>
    <xf numFmtId="0" fontId="14" fillId="0" borderId="29" xfId="1" applyFont="1" applyBorder="1" applyAlignment="1">
      <alignment horizontal="center" vertical="center" wrapText="1"/>
    </xf>
    <xf numFmtId="0" fontId="14" fillId="0" borderId="30" xfId="1" applyFont="1" applyBorder="1" applyAlignment="1">
      <alignment horizontal="center" vertical="center" wrapText="1"/>
    </xf>
    <xf numFmtId="0" fontId="14" fillId="0" borderId="31" xfId="1" applyFont="1" applyBorder="1" applyAlignment="1">
      <alignment horizontal="center" vertical="center" wrapText="1"/>
    </xf>
    <xf numFmtId="0" fontId="10" fillId="7" borderId="5" xfId="1" applyFont="1" applyFill="1" applyBorder="1" applyAlignment="1">
      <alignment horizontal="left" vertical="center" wrapText="1"/>
    </xf>
    <xf numFmtId="0" fontId="10" fillId="7" borderId="6" xfId="1" applyFont="1" applyFill="1" applyBorder="1" applyAlignment="1">
      <alignment horizontal="left" vertical="center" wrapText="1"/>
    </xf>
    <xf numFmtId="0" fontId="10" fillId="7" borderId="7" xfId="1" applyFont="1" applyFill="1" applyBorder="1" applyAlignment="1">
      <alignment horizontal="left" vertical="center" wrapText="1"/>
    </xf>
    <xf numFmtId="0" fontId="9" fillId="0" borderId="16" xfId="1" applyFont="1" applyBorder="1" applyAlignment="1">
      <alignment horizontal="left" vertical="center" wrapText="1"/>
    </xf>
    <xf numFmtId="0" fontId="9" fillId="0" borderId="17" xfId="1" applyFont="1" applyBorder="1" applyAlignment="1">
      <alignment horizontal="left" vertical="center" wrapText="1"/>
    </xf>
    <xf numFmtId="0" fontId="9" fillId="0" borderId="19" xfId="1" applyFont="1" applyBorder="1" applyAlignment="1">
      <alignment horizontal="left" vertical="center" wrapText="1"/>
    </xf>
    <xf numFmtId="0" fontId="10" fillId="7" borderId="5" xfId="1" applyFont="1" applyFill="1" applyBorder="1" applyAlignment="1">
      <alignment horizontal="left" vertical="center"/>
    </xf>
    <xf numFmtId="0" fontId="10" fillId="7" borderId="6" xfId="1" applyFont="1" applyFill="1" applyBorder="1" applyAlignment="1">
      <alignment horizontal="left" vertical="center"/>
    </xf>
    <xf numFmtId="0" fontId="10" fillId="7" borderId="7" xfId="1" applyFont="1" applyFill="1" applyBorder="1" applyAlignment="1">
      <alignment horizontal="left" vertical="center"/>
    </xf>
    <xf numFmtId="0" fontId="10" fillId="2" borderId="8"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0" xfId="1" applyFont="1" applyFill="1" applyBorder="1" applyAlignment="1">
      <alignment horizontal="center" vertical="center"/>
    </xf>
    <xf numFmtId="0" fontId="14" fillId="2" borderId="1"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9" xfId="1" applyFont="1" applyFill="1" applyBorder="1" applyAlignment="1">
      <alignment horizontal="center" vertical="center" textRotation="90" wrapText="1"/>
    </xf>
    <xf numFmtId="0" fontId="14" fillId="2" borderId="1" xfId="1" applyFont="1" applyFill="1" applyBorder="1" applyAlignment="1">
      <alignment horizontal="center" vertical="center" textRotation="90" wrapText="1"/>
    </xf>
    <xf numFmtId="0" fontId="14" fillId="2" borderId="9" xfId="1" applyFont="1" applyFill="1" applyBorder="1" applyAlignment="1">
      <alignment horizontal="center" vertical="center"/>
    </xf>
    <xf numFmtId="0" fontId="14" fillId="2" borderId="10" xfId="1" applyFont="1" applyFill="1" applyBorder="1" applyAlignment="1">
      <alignment horizontal="center" vertical="center"/>
    </xf>
    <xf numFmtId="0" fontId="14" fillId="2" borderId="8"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0" fillId="7" borderId="16" xfId="1" applyFont="1" applyFill="1" applyBorder="1" applyAlignment="1">
      <alignment horizontal="center" vertical="center"/>
    </xf>
    <xf numFmtId="0" fontId="10" fillId="7" borderId="17" xfId="1" applyFont="1" applyFill="1" applyBorder="1" applyAlignment="1">
      <alignment horizontal="center" vertical="center"/>
    </xf>
    <xf numFmtId="0" fontId="10" fillId="7" borderId="19" xfId="1" applyFont="1" applyFill="1" applyBorder="1" applyAlignment="1">
      <alignment horizontal="center" vertical="center"/>
    </xf>
    <xf numFmtId="0" fontId="8" fillId="7" borderId="2" xfId="1" applyFont="1" applyFill="1" applyBorder="1" applyAlignment="1">
      <alignment horizontal="center" vertical="center"/>
    </xf>
    <xf numFmtId="0" fontId="8" fillId="7" borderId="3" xfId="1" applyFont="1" applyFill="1" applyBorder="1" applyAlignment="1">
      <alignment horizontal="center" vertical="center"/>
    </xf>
    <xf numFmtId="0" fontId="8" fillId="7" borderId="4" xfId="1" applyFont="1" applyFill="1" applyBorder="1" applyAlignment="1">
      <alignment horizontal="center" vertical="center"/>
    </xf>
    <xf numFmtId="0" fontId="10" fillId="7" borderId="25" xfId="1" applyFont="1" applyFill="1" applyBorder="1" applyAlignment="1">
      <alignment horizontal="center" vertical="center"/>
    </xf>
    <xf numFmtId="0" fontId="10" fillId="7" borderId="26" xfId="1" applyFont="1" applyFill="1" applyBorder="1" applyAlignment="1">
      <alignment horizontal="center" vertical="center"/>
    </xf>
    <xf numFmtId="0" fontId="10" fillId="7" borderId="8" xfId="1" applyFont="1" applyFill="1" applyBorder="1" applyAlignment="1">
      <alignment horizontal="center" vertical="center" wrapText="1"/>
    </xf>
    <xf numFmtId="0" fontId="10" fillId="7" borderId="9" xfId="1" applyFont="1" applyFill="1" applyBorder="1" applyAlignment="1">
      <alignment horizontal="center" vertical="center" wrapText="1"/>
    </xf>
    <xf numFmtId="0" fontId="10" fillId="7" borderId="22" xfId="1" applyFont="1" applyFill="1" applyBorder="1" applyAlignment="1">
      <alignment horizontal="center" vertical="center" wrapText="1"/>
    </xf>
    <xf numFmtId="0" fontId="10" fillId="7" borderId="11" xfId="1" applyFont="1" applyFill="1" applyBorder="1" applyAlignment="1">
      <alignment horizontal="center" vertical="center" wrapText="1"/>
    </xf>
    <xf numFmtId="0" fontId="10" fillId="7" borderId="12" xfId="1" applyFont="1" applyFill="1" applyBorder="1" applyAlignment="1">
      <alignment horizontal="center" vertical="center" wrapText="1"/>
    </xf>
    <xf numFmtId="0" fontId="10" fillId="5" borderId="23" xfId="1" applyFont="1" applyFill="1" applyBorder="1" applyAlignment="1">
      <alignment horizontal="center" vertical="center"/>
    </xf>
    <xf numFmtId="0" fontId="10" fillId="4" borderId="23" xfId="1" applyFont="1" applyFill="1" applyBorder="1" applyAlignment="1">
      <alignment horizontal="center" vertical="center"/>
    </xf>
    <xf numFmtId="0" fontId="10" fillId="3" borderId="23" xfId="1" applyFont="1" applyFill="1" applyBorder="1" applyAlignment="1">
      <alignment horizontal="center" vertical="center"/>
    </xf>
    <xf numFmtId="0" fontId="10" fillId="3" borderId="27" xfId="1" applyFont="1" applyFill="1" applyBorder="1" applyAlignment="1">
      <alignment horizontal="center" vertical="center"/>
    </xf>
    <xf numFmtId="0" fontId="8" fillId="7" borderId="11" xfId="1" applyFont="1" applyFill="1" applyBorder="1" applyAlignment="1">
      <alignment horizontal="left" vertical="center"/>
    </xf>
    <xf numFmtId="0" fontId="8" fillId="7" borderId="12" xfId="1" applyFont="1" applyFill="1" applyBorder="1" applyAlignment="1">
      <alignment horizontal="left" vertical="center"/>
    </xf>
    <xf numFmtId="2" fontId="10" fillId="7" borderId="30" xfId="1" applyNumberFormat="1" applyFont="1" applyFill="1" applyBorder="1" applyAlignment="1">
      <alignment horizontal="left" vertical="center"/>
    </xf>
    <xf numFmtId="2" fontId="10" fillId="7" borderId="31" xfId="1" applyNumberFormat="1" applyFont="1" applyFill="1" applyBorder="1" applyAlignment="1">
      <alignment horizontal="left" vertical="center"/>
    </xf>
    <xf numFmtId="0" fontId="8" fillId="7" borderId="18" xfId="1" applyFont="1" applyFill="1" applyBorder="1" applyAlignment="1">
      <alignment horizontal="left" vertical="center"/>
    </xf>
    <xf numFmtId="0" fontId="8" fillId="7" borderId="1" xfId="1" applyFont="1" applyFill="1" applyBorder="1" applyAlignment="1">
      <alignment horizontal="left" vertical="center"/>
    </xf>
    <xf numFmtId="0" fontId="8" fillId="7" borderId="8" xfId="1" applyFont="1" applyFill="1" applyBorder="1" applyAlignment="1">
      <alignment horizontal="left" vertical="center"/>
    </xf>
    <xf numFmtId="0" fontId="8" fillId="7" borderId="9" xfId="1" applyFont="1" applyFill="1" applyBorder="1" applyAlignment="1">
      <alignment horizontal="left" vertical="center"/>
    </xf>
    <xf numFmtId="0" fontId="8" fillId="7" borderId="10" xfId="1" applyFont="1" applyFill="1" applyBorder="1" applyAlignment="1">
      <alignment horizontal="left" vertical="center"/>
    </xf>
    <xf numFmtId="0" fontId="10" fillId="7" borderId="1" xfId="1" applyFont="1" applyFill="1" applyBorder="1" applyAlignment="1">
      <alignment horizontal="left" vertical="center"/>
    </xf>
    <xf numFmtId="0" fontId="10" fillId="7" borderId="15" xfId="1" applyFont="1" applyFill="1" applyBorder="1" applyAlignment="1">
      <alignment horizontal="left" vertical="center"/>
    </xf>
    <xf numFmtId="0" fontId="8" fillId="7" borderId="37" xfId="1" applyFont="1" applyFill="1" applyBorder="1" applyAlignment="1">
      <alignment horizontal="left" vertical="center"/>
    </xf>
    <xf numFmtId="0" fontId="8" fillId="7" borderId="38" xfId="1" applyFont="1" applyFill="1" applyBorder="1" applyAlignment="1">
      <alignment horizontal="left" vertical="center"/>
    </xf>
    <xf numFmtId="0" fontId="8" fillId="7" borderId="39" xfId="1" applyFont="1" applyFill="1" applyBorder="1" applyAlignment="1">
      <alignment horizontal="left" vertical="center"/>
    </xf>
    <xf numFmtId="0" fontId="18" fillId="8" borderId="32" xfId="0" applyFont="1" applyFill="1" applyBorder="1" applyAlignment="1">
      <alignment horizontal="right" vertical="center" wrapText="1"/>
    </xf>
    <xf numFmtId="0" fontId="18" fillId="8" borderId="33" xfId="0" applyFont="1" applyFill="1" applyBorder="1" applyAlignment="1">
      <alignment horizontal="right" vertical="center" wrapText="1"/>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7" fillId="8" borderId="35" xfId="0" applyFont="1" applyFill="1" applyBorder="1" applyAlignment="1">
      <alignment horizontal="center" vertical="center" textRotation="90" wrapText="1"/>
    </xf>
    <xf numFmtId="0" fontId="4" fillId="8" borderId="35" xfId="0" applyFont="1" applyFill="1" applyBorder="1" applyAlignment="1">
      <alignment horizontal="center" vertical="center" textRotation="90" wrapText="1"/>
    </xf>
    <xf numFmtId="0" fontId="0" fillId="9" borderId="36" xfId="0" applyFill="1" applyBorder="1" applyAlignment="1">
      <alignment horizontal="center"/>
    </xf>
    <xf numFmtId="0" fontId="4" fillId="8" borderId="35" xfId="0" applyFont="1" applyFill="1" applyBorder="1" applyAlignment="1">
      <alignment horizontal="center" vertical="center" wrapText="1"/>
    </xf>
    <xf numFmtId="0" fontId="15" fillId="7" borderId="35" xfId="0" applyFont="1" applyFill="1" applyBorder="1" applyAlignment="1">
      <alignment horizontal="center" vertical="center" textRotation="90" wrapText="1"/>
    </xf>
    <xf numFmtId="0" fontId="6" fillId="8" borderId="35" xfId="0" applyFont="1" applyFill="1" applyBorder="1" applyAlignment="1">
      <alignment horizontal="center" vertical="center" wrapText="1"/>
    </xf>
    <xf numFmtId="0" fontId="9" fillId="0" borderId="41" xfId="1" applyFont="1" applyBorder="1" applyAlignment="1">
      <alignment horizontal="center" vertical="top" wrapText="1"/>
    </xf>
    <xf numFmtId="0" fontId="0" fillId="0" borderId="42" xfId="0" applyBorder="1" applyAlignment="1">
      <alignment horizontal="center" vertical="top" wrapText="1"/>
    </xf>
    <xf numFmtId="0" fontId="9" fillId="0" borderId="40" xfId="1" applyFont="1" applyBorder="1" applyAlignment="1">
      <alignment horizontal="justify" vertical="top" wrapText="1"/>
    </xf>
    <xf numFmtId="0" fontId="9" fillId="0" borderId="21" xfId="1" applyFont="1" applyBorder="1" applyAlignment="1">
      <alignment horizontal="justify" vertical="top" wrapText="1"/>
    </xf>
    <xf numFmtId="0" fontId="10" fillId="7" borderId="14" xfId="1" applyFont="1" applyFill="1" applyBorder="1" applyAlignment="1">
      <alignment horizontal="left" vertical="center"/>
    </xf>
    <xf numFmtId="0" fontId="10" fillId="7" borderId="0" xfId="1" applyFont="1" applyFill="1" applyAlignment="1">
      <alignment horizontal="left" vertical="center"/>
    </xf>
    <xf numFmtId="0" fontId="10" fillId="7" borderId="20" xfId="1" applyFont="1" applyFill="1" applyBorder="1" applyAlignment="1">
      <alignment horizontal="left" vertical="center"/>
    </xf>
    <xf numFmtId="0" fontId="10" fillId="7" borderId="21" xfId="1" applyFont="1" applyFill="1" applyBorder="1" applyAlignment="1">
      <alignment horizontal="left" vertical="center"/>
    </xf>
    <xf numFmtId="0" fontId="10" fillId="7" borderId="28" xfId="1" applyFont="1" applyFill="1" applyBorder="1" applyAlignment="1">
      <alignment horizontal="left" vertical="center"/>
    </xf>
    <xf numFmtId="2" fontId="10" fillId="7" borderId="17" xfId="1" applyNumberFormat="1" applyFont="1" applyFill="1" applyBorder="1" applyAlignment="1">
      <alignment horizontal="left" vertical="center"/>
    </xf>
    <xf numFmtId="2" fontId="10" fillId="7" borderId="19" xfId="1" applyNumberFormat="1" applyFont="1" applyFill="1" applyBorder="1" applyAlignment="1">
      <alignment horizontal="left" vertical="center"/>
    </xf>
    <xf numFmtId="0" fontId="8" fillId="7" borderId="5" xfId="1" applyFont="1" applyFill="1" applyBorder="1" applyAlignment="1">
      <alignment horizontal="center" vertical="center"/>
    </xf>
    <xf numFmtId="0" fontId="8" fillId="7" borderId="6" xfId="1" applyFont="1" applyFill="1" applyBorder="1" applyAlignment="1">
      <alignment horizontal="center" vertical="center"/>
    </xf>
    <xf numFmtId="0" fontId="8" fillId="7" borderId="7" xfId="1" applyFont="1" applyFill="1" applyBorder="1" applyAlignment="1">
      <alignment horizontal="center" vertical="center"/>
    </xf>
    <xf numFmtId="9" fontId="10" fillId="7" borderId="24" xfId="1" applyNumberFormat="1" applyFont="1" applyFill="1" applyBorder="1" applyAlignment="1">
      <alignment horizontal="center" vertical="center" wrapText="1"/>
    </xf>
    <xf numFmtId="0" fontId="10" fillId="7" borderId="25" xfId="1" applyFont="1" applyFill="1" applyBorder="1" applyAlignment="1">
      <alignment horizontal="center" vertical="center" wrapText="1"/>
    </xf>
    <xf numFmtId="0" fontId="10" fillId="7" borderId="26" xfId="1" applyFont="1" applyFill="1" applyBorder="1" applyAlignment="1">
      <alignment horizontal="center" vertical="center" wrapText="1"/>
    </xf>
    <xf numFmtId="9" fontId="10" fillId="7" borderId="2" xfId="1" applyNumberFormat="1" applyFont="1" applyFill="1" applyBorder="1" applyAlignment="1">
      <alignment horizontal="center" vertical="center" wrapText="1"/>
    </xf>
    <xf numFmtId="0" fontId="11" fillId="7" borderId="3" xfId="1" applyFont="1" applyFill="1" applyBorder="1" applyAlignment="1">
      <alignment horizontal="center" vertical="center" wrapText="1"/>
    </xf>
    <xf numFmtId="0" fontId="11" fillId="7" borderId="4" xfId="1" applyFont="1" applyFill="1" applyBorder="1" applyAlignment="1">
      <alignment horizontal="center" vertical="center" wrapText="1"/>
    </xf>
  </cellXfs>
  <cellStyles count="2">
    <cellStyle name="Normal" xfId="0" builtinId="0"/>
    <cellStyle name="Normal 2" xfId="1" xr:uid="{00000000-0005-0000-0000-000001000000}"/>
  </cellStyles>
  <dxfs count="12">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'01'!$A$14</c:f>
              <c:strCache>
                <c:ptCount val="1"/>
                <c:pt idx="0">
                  <c:v>META  AÑO 2019</c:v>
                </c:pt>
              </c:strCache>
            </c:strRef>
          </c:tx>
          <c:marker>
            <c:symbol val="none"/>
          </c:marker>
          <c:cat>
            <c:strRef>
              <c:f>'01'!$C$12:$N$12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'01'!$C$14:$N$14</c:f>
              <c:numCache>
                <c:formatCode>0%</c:formatCode>
                <c:ptCount val="12"/>
                <c:pt idx="0">
                  <c:v>0.95</c:v>
                </c:pt>
                <c:pt idx="1">
                  <c:v>0.95</c:v>
                </c:pt>
                <c:pt idx="2">
                  <c:v>0.95</c:v>
                </c:pt>
                <c:pt idx="3">
                  <c:v>0.95</c:v>
                </c:pt>
                <c:pt idx="4">
                  <c:v>0.95</c:v>
                </c:pt>
                <c:pt idx="5">
                  <c:v>0.95</c:v>
                </c:pt>
                <c:pt idx="6">
                  <c:v>0.95</c:v>
                </c:pt>
                <c:pt idx="7">
                  <c:v>0.95</c:v>
                </c:pt>
                <c:pt idx="8">
                  <c:v>0.95</c:v>
                </c:pt>
                <c:pt idx="9">
                  <c:v>0.95</c:v>
                </c:pt>
                <c:pt idx="10">
                  <c:v>0.95</c:v>
                </c:pt>
                <c:pt idx="11">
                  <c:v>0.95</c:v>
                </c:pt>
              </c:numCache>
            </c:numRef>
          </c:val>
          <c:smooth val="0"/>
          <c:extLst>
            <c:ext xmlns:c16="http://schemas.microsoft.com/office/drawing/2014/chart" uri="{C3380CC4-5D6E-409C-BE32-E72D297353CC}">
              <c16:uniqueId val="{00000000-94DA-4F3E-BB4A-4E569CE576B4}"/>
            </c:ext>
          </c:extLst>
        </c:ser>
        <c:ser>
          <c:idx val="1"/>
          <c:order val="1"/>
          <c:tx>
            <c:strRef>
              <c:f>'01'!$A$15</c:f>
              <c:strCache>
                <c:ptCount val="1"/>
                <c:pt idx="0">
                  <c:v>RESULTADOS DE LA VIGENCIA</c:v>
                </c:pt>
              </c:strCache>
            </c:strRef>
          </c:tx>
          <c:marker>
            <c:symbol val="none"/>
          </c:marker>
          <c:cat>
            <c:strRef>
              <c:f>'01'!$C$12:$N$12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'01'!$C$15:$N$15</c:f>
              <c:numCache>
                <c:formatCode>0.0%</c:formatCode>
                <c:ptCount val="12"/>
                <c:pt idx="0">
                  <c:v>0</c:v>
                </c:pt>
                <c:pt idx="1">
                  <c:v>0</c:v>
                </c:pt>
                <c:pt idx="2">
                  <c:v>0.91</c:v>
                </c:pt>
                <c:pt idx="3">
                  <c:v>0.7</c:v>
                </c:pt>
                <c:pt idx="4">
                  <c:v>0.89375000000000004</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4DA-4F3E-BB4A-4E569CE576B4}"/>
            </c:ext>
          </c:extLst>
        </c:ser>
        <c:dLbls>
          <c:showLegendKey val="0"/>
          <c:showVal val="0"/>
          <c:showCatName val="0"/>
          <c:showSerName val="0"/>
          <c:showPercent val="0"/>
          <c:showBubbleSize val="0"/>
        </c:dLbls>
        <c:smooth val="0"/>
        <c:axId val="73830784"/>
        <c:axId val="73832320"/>
      </c:lineChart>
      <c:catAx>
        <c:axId val="73830784"/>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73832320"/>
        <c:crosses val="autoZero"/>
        <c:auto val="1"/>
        <c:lblAlgn val="ctr"/>
        <c:lblOffset val="100"/>
        <c:noMultiLvlLbl val="0"/>
      </c:catAx>
      <c:valAx>
        <c:axId val="73832320"/>
        <c:scaling>
          <c:orientation val="minMax"/>
        </c:scaling>
        <c:delete val="0"/>
        <c:axPos val="l"/>
        <c:majorGridlines/>
        <c:numFmt formatCode="0%" sourceLinked="1"/>
        <c:majorTickMark val="out"/>
        <c:minorTickMark val="none"/>
        <c:tickLblPos val="nextTo"/>
        <c:crossAx val="73830784"/>
        <c:crosses val="autoZero"/>
        <c:crossBetween val="between"/>
      </c:valAx>
    </c:plotArea>
    <c:legend>
      <c:legendPos val="r"/>
      <c:overlay val="0"/>
    </c:legend>
    <c:plotVisOnly val="1"/>
    <c:dispBlanksAs val="gap"/>
    <c:showDLblsOverMax val="0"/>
  </c:chart>
  <c:printSettings>
    <c:headerFooter/>
    <c:pageMargins b="0.75000000000000644" l="0.70000000000000062" r="0.70000000000000062" t="0.75000000000000644"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'02'!$A$14</c:f>
              <c:strCache>
                <c:ptCount val="1"/>
                <c:pt idx="0">
                  <c:v>META  AÑO 2019</c:v>
                </c:pt>
              </c:strCache>
            </c:strRef>
          </c:tx>
          <c:marker>
            <c:symbol val="none"/>
          </c:marker>
          <c:cat>
            <c:strRef>
              <c:f>'02'!$C$12:$N$12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'02'!$C$14:$N$14</c:f>
              <c:numCache>
                <c:formatCode>0.0%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0-C586-4034-9B13-855E1E2D53EC}"/>
            </c:ext>
          </c:extLst>
        </c:ser>
        <c:ser>
          <c:idx val="1"/>
          <c:order val="1"/>
          <c:tx>
            <c:strRef>
              <c:f>'02'!$A$15</c:f>
              <c:strCache>
                <c:ptCount val="1"/>
                <c:pt idx="0">
                  <c:v>RESULTADOS DE LA VIGENCIA</c:v>
                </c:pt>
              </c:strCache>
            </c:strRef>
          </c:tx>
          <c:marker>
            <c:symbol val="none"/>
          </c:marker>
          <c:cat>
            <c:strRef>
              <c:f>'02'!$C$12:$N$12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'02'!$C$15:$N$15</c:f>
              <c:numCache>
                <c:formatCode>0.0%</c:formatCode>
                <c:ptCount val="12"/>
                <c:pt idx="0">
                  <c:v>0</c:v>
                </c:pt>
                <c:pt idx="1">
                  <c:v>0</c:v>
                </c:pt>
                <c:pt idx="2">
                  <c:v>1</c:v>
                </c:pt>
                <c:pt idx="3">
                  <c:v>1</c:v>
                </c:pt>
                <c:pt idx="4">
                  <c:v>1</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586-4034-9B13-855E1E2D53EC}"/>
            </c:ext>
          </c:extLst>
        </c:ser>
        <c:dLbls>
          <c:showLegendKey val="0"/>
          <c:showVal val="0"/>
          <c:showCatName val="0"/>
          <c:showSerName val="0"/>
          <c:showPercent val="0"/>
          <c:showBubbleSize val="0"/>
        </c:dLbls>
        <c:smooth val="0"/>
        <c:axId val="77152640"/>
        <c:axId val="77154176"/>
      </c:lineChart>
      <c:catAx>
        <c:axId val="77152640"/>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77154176"/>
        <c:crosses val="autoZero"/>
        <c:auto val="1"/>
        <c:lblAlgn val="ctr"/>
        <c:lblOffset val="100"/>
        <c:noMultiLvlLbl val="0"/>
      </c:catAx>
      <c:valAx>
        <c:axId val="77154176"/>
        <c:scaling>
          <c:orientation val="minMax"/>
        </c:scaling>
        <c:delete val="0"/>
        <c:axPos val="l"/>
        <c:majorGridlines/>
        <c:numFmt formatCode="0.0%" sourceLinked="1"/>
        <c:majorTickMark val="out"/>
        <c:minorTickMark val="none"/>
        <c:tickLblPos val="nextTo"/>
        <c:crossAx val="77152640"/>
        <c:crosses val="autoZero"/>
        <c:crossBetween val="between"/>
      </c:valAx>
    </c:plotArea>
    <c:legend>
      <c:legendPos val="r"/>
      <c:overlay val="0"/>
    </c:legend>
    <c:plotVisOnly val="1"/>
    <c:dispBlanksAs val="gap"/>
    <c:showDLblsOverMax val="0"/>
  </c:chart>
  <c:printSettings>
    <c:headerFooter/>
    <c:pageMargins b="0.75000000000000666" l="0.70000000000000062" r="0.70000000000000062" t="0.75000000000000666"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613679226798599E-2"/>
          <c:y val="4.8535605180499979E-2"/>
          <c:w val="0.68851728150921299"/>
          <c:h val="0.8088997891656986"/>
        </c:manualLayout>
      </c:layout>
      <c:lineChart>
        <c:grouping val="standard"/>
        <c:varyColors val="0"/>
        <c:ser>
          <c:idx val="0"/>
          <c:order val="0"/>
          <c:tx>
            <c:strRef>
              <c:f>'03'!$A$14</c:f>
              <c:strCache>
                <c:ptCount val="1"/>
                <c:pt idx="0">
                  <c:v>META  AÑO 2023</c:v>
                </c:pt>
              </c:strCache>
            </c:strRef>
          </c:tx>
          <c:marker>
            <c:symbol val="none"/>
          </c:marker>
          <c:cat>
            <c:strRef>
              <c:f>'03'!$C$12:$N$12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'03'!$C$14:$N$14</c:f>
              <c:numCache>
                <c:formatCode>0%</c:formatCode>
                <c:ptCount val="12"/>
                <c:pt idx="0">
                  <c:v>0.75</c:v>
                </c:pt>
                <c:pt idx="1">
                  <c:v>0.75</c:v>
                </c:pt>
                <c:pt idx="2">
                  <c:v>0.75</c:v>
                </c:pt>
                <c:pt idx="3">
                  <c:v>0.75</c:v>
                </c:pt>
                <c:pt idx="4">
                  <c:v>0.75</c:v>
                </c:pt>
                <c:pt idx="5">
                  <c:v>0.75</c:v>
                </c:pt>
                <c:pt idx="6">
                  <c:v>0.75</c:v>
                </c:pt>
                <c:pt idx="7">
                  <c:v>0.75</c:v>
                </c:pt>
                <c:pt idx="8">
                  <c:v>0.75</c:v>
                </c:pt>
                <c:pt idx="9">
                  <c:v>0.75</c:v>
                </c:pt>
                <c:pt idx="10">
                  <c:v>0.75</c:v>
                </c:pt>
                <c:pt idx="11">
                  <c:v>0.75</c:v>
                </c:pt>
              </c:numCache>
            </c:numRef>
          </c:val>
          <c:smooth val="0"/>
          <c:extLst>
            <c:ext xmlns:c16="http://schemas.microsoft.com/office/drawing/2014/chart" uri="{C3380CC4-5D6E-409C-BE32-E72D297353CC}">
              <c16:uniqueId val="{00000000-866D-46AD-A904-B0EB42C19E57}"/>
            </c:ext>
          </c:extLst>
        </c:ser>
        <c:ser>
          <c:idx val="1"/>
          <c:order val="1"/>
          <c:tx>
            <c:strRef>
              <c:f>'03'!$A$15</c:f>
              <c:strCache>
                <c:ptCount val="1"/>
                <c:pt idx="0">
                  <c:v>RESULTADOS DE LA VIGENCIA</c:v>
                </c:pt>
              </c:strCache>
            </c:strRef>
          </c:tx>
          <c:marker>
            <c:symbol val="none"/>
          </c:marker>
          <c:cat>
            <c:strRef>
              <c:f>'03'!$C$12:$N$12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'03'!$C$15:$N$15</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866D-46AD-A904-B0EB42C19E57}"/>
            </c:ext>
          </c:extLst>
        </c:ser>
        <c:dLbls>
          <c:showLegendKey val="0"/>
          <c:showVal val="0"/>
          <c:showCatName val="0"/>
          <c:showSerName val="0"/>
          <c:showPercent val="0"/>
          <c:showBubbleSize val="0"/>
        </c:dLbls>
        <c:smooth val="0"/>
        <c:axId val="77180928"/>
        <c:axId val="77182464"/>
      </c:lineChart>
      <c:catAx>
        <c:axId val="77180928"/>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77182464"/>
        <c:crosses val="autoZero"/>
        <c:auto val="1"/>
        <c:lblAlgn val="ctr"/>
        <c:lblOffset val="100"/>
        <c:noMultiLvlLbl val="0"/>
      </c:catAx>
      <c:valAx>
        <c:axId val="77182464"/>
        <c:scaling>
          <c:orientation val="minMax"/>
        </c:scaling>
        <c:delete val="0"/>
        <c:axPos val="l"/>
        <c:majorGridlines/>
        <c:numFmt formatCode="0%" sourceLinked="1"/>
        <c:majorTickMark val="out"/>
        <c:minorTickMark val="none"/>
        <c:tickLblPos val="nextTo"/>
        <c:crossAx val="77180928"/>
        <c:crosses val="autoZero"/>
        <c:crossBetween val="between"/>
      </c:valAx>
    </c:plotArea>
    <c:legend>
      <c:legendPos val="r"/>
      <c:overlay val="0"/>
    </c:legend>
    <c:plotVisOnly val="1"/>
    <c:dispBlanksAs val="gap"/>
    <c:showDLblsOverMax val="0"/>
  </c:chart>
  <c:printSettings>
    <c:headerFooter/>
    <c:pageMargins b="0.75000000000000688" l="0.70000000000000062" r="0.70000000000000062" t="0.75000000000000688"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2"/>
  <sheetViews>
    <sheetView view="pageLayout" topLeftCell="C1" zoomScale="90" zoomScaleNormal="100" zoomScalePageLayoutView="90" workbookViewId="0">
      <selection activeCell="K4" sqref="K4"/>
    </sheetView>
  </sheetViews>
  <sheetFormatPr baseColWidth="10" defaultRowHeight="15" x14ac:dyDescent="0.25"/>
  <cols>
    <col min="1" max="1" width="4.140625" customWidth="1"/>
    <col min="2" max="2" width="18.7109375" customWidth="1"/>
    <col min="3" max="3" width="28.5703125" customWidth="1"/>
    <col min="4" max="4" width="19.7109375" customWidth="1"/>
    <col min="5" max="6" width="4.5703125" customWidth="1"/>
    <col min="7" max="7" width="8.7109375" customWidth="1"/>
    <col min="8" max="8" width="9.5703125" customWidth="1"/>
    <col min="9" max="9" width="10.5703125" customWidth="1"/>
    <col min="10" max="10" width="3.140625" customWidth="1"/>
    <col min="11" max="11" width="3" customWidth="1"/>
    <col min="12" max="12" width="4" customWidth="1"/>
    <col min="13" max="24" width="4.28515625" customWidth="1"/>
    <col min="26" max="26" width="0" hidden="1" customWidth="1"/>
    <col min="29" max="30" width="11.42578125" customWidth="1"/>
  </cols>
  <sheetData>
    <row r="1" spans="1:26" ht="18" customHeight="1" thickTop="1" thickBot="1" x14ac:dyDescent="0.3">
      <c r="A1" s="123" t="s">
        <v>43</v>
      </c>
      <c r="B1" s="124"/>
      <c r="C1" s="124"/>
      <c r="D1" s="124"/>
      <c r="E1" s="124"/>
      <c r="F1" s="124"/>
      <c r="G1" s="124"/>
      <c r="H1" s="124"/>
      <c r="I1" s="124"/>
      <c r="J1" s="125" t="s">
        <v>68</v>
      </c>
      <c r="K1" s="125"/>
      <c r="L1" s="125"/>
      <c r="M1" s="125"/>
      <c r="N1" s="125"/>
      <c r="O1" s="125"/>
      <c r="P1" s="125"/>
      <c r="Q1" s="125"/>
      <c r="R1" s="125"/>
      <c r="S1" s="125"/>
      <c r="T1" s="125"/>
      <c r="U1" s="125"/>
      <c r="V1" s="125"/>
      <c r="W1" s="125"/>
      <c r="X1" s="126"/>
    </row>
    <row r="2" spans="1:26" ht="30.75" customHeight="1" thickTop="1" thickBot="1" x14ac:dyDescent="0.3">
      <c r="A2" s="130" t="s">
        <v>1</v>
      </c>
      <c r="B2" s="130"/>
      <c r="C2" s="130" t="s">
        <v>2</v>
      </c>
      <c r="D2" s="130" t="s">
        <v>5</v>
      </c>
      <c r="E2" s="127" t="s">
        <v>39</v>
      </c>
      <c r="F2" s="127" t="s">
        <v>58</v>
      </c>
      <c r="G2" s="130" t="s">
        <v>6</v>
      </c>
      <c r="H2" s="130"/>
      <c r="I2" s="130"/>
      <c r="J2" s="131" t="s">
        <v>38</v>
      </c>
      <c r="K2" s="131" t="s">
        <v>129</v>
      </c>
      <c r="L2" s="132" t="s">
        <v>111</v>
      </c>
      <c r="M2" s="132"/>
      <c r="N2" s="132"/>
      <c r="O2" s="132"/>
      <c r="P2" s="132"/>
      <c r="Q2" s="132"/>
      <c r="R2" s="132"/>
      <c r="S2" s="132"/>
      <c r="T2" s="132"/>
      <c r="U2" s="132"/>
      <c r="V2" s="132"/>
      <c r="W2" s="132"/>
      <c r="X2" s="132"/>
    </row>
    <row r="3" spans="1:26" s="1" customFormat="1" ht="31.5" customHeight="1" thickTop="1" thickBot="1" x14ac:dyDescent="0.25">
      <c r="A3" s="130"/>
      <c r="B3" s="130"/>
      <c r="C3" s="130"/>
      <c r="D3" s="130"/>
      <c r="E3" s="128"/>
      <c r="F3" s="128"/>
      <c r="G3" s="21" t="s">
        <v>7</v>
      </c>
      <c r="H3" s="22" t="s">
        <v>53</v>
      </c>
      <c r="I3" s="23" t="s">
        <v>54</v>
      </c>
      <c r="J3" s="131"/>
      <c r="K3" s="131"/>
      <c r="L3" s="20" t="s">
        <v>46</v>
      </c>
      <c r="M3" s="20" t="s">
        <v>8</v>
      </c>
      <c r="N3" s="20" t="s">
        <v>9</v>
      </c>
      <c r="O3" s="20" t="s">
        <v>10</v>
      </c>
      <c r="P3" s="20" t="s">
        <v>11</v>
      </c>
      <c r="Q3" s="20" t="s">
        <v>12</v>
      </c>
      <c r="R3" s="20" t="s">
        <v>13</v>
      </c>
      <c r="S3" s="20" t="s">
        <v>14</v>
      </c>
      <c r="T3" s="20" t="s">
        <v>15</v>
      </c>
      <c r="U3" s="20" t="s">
        <v>16</v>
      </c>
      <c r="V3" s="20" t="s">
        <v>17</v>
      </c>
      <c r="W3" s="20" t="s">
        <v>18</v>
      </c>
      <c r="X3" s="20" t="s">
        <v>19</v>
      </c>
    </row>
    <row r="4" spans="1:26" s="1" customFormat="1" ht="75" customHeight="1" thickTop="1" thickBot="1" x14ac:dyDescent="0.25">
      <c r="A4" s="29" t="s">
        <v>40</v>
      </c>
      <c r="B4" s="30" t="s">
        <v>86</v>
      </c>
      <c r="C4" s="26" t="s">
        <v>106</v>
      </c>
      <c r="D4" s="27" t="s">
        <v>96</v>
      </c>
      <c r="E4" s="18" t="s">
        <v>45</v>
      </c>
      <c r="F4" s="33" t="s">
        <v>48</v>
      </c>
      <c r="G4" s="34" t="s">
        <v>89</v>
      </c>
      <c r="H4" s="34" t="s">
        <v>88</v>
      </c>
      <c r="I4" s="34" t="s">
        <v>87</v>
      </c>
      <c r="J4" s="19">
        <v>0.9</v>
      </c>
      <c r="K4" s="19">
        <v>0.95</v>
      </c>
      <c r="L4" s="19">
        <f>'01'!$O$15</f>
        <v>0.88717948717948714</v>
      </c>
      <c r="M4" s="19" t="str">
        <f>'01'!$C$15</f>
        <v>-</v>
      </c>
      <c r="N4" s="19" t="str">
        <f>'01'!$D$15</f>
        <v>-</v>
      </c>
      <c r="O4" s="19">
        <f>'01'!$E$15</f>
        <v>0.91</v>
      </c>
      <c r="P4" s="19">
        <f>'01'!$F$15</f>
        <v>0.7</v>
      </c>
      <c r="Q4" s="19">
        <f>'01'!$G$15</f>
        <v>0.89375000000000004</v>
      </c>
      <c r="R4" s="19" t="str">
        <f>'01'!$H$15</f>
        <v>-</v>
      </c>
      <c r="S4" s="19" t="str">
        <f>'01'!$I$15</f>
        <v>-</v>
      </c>
      <c r="T4" s="19" t="str">
        <f>'01'!$J$15</f>
        <v>-</v>
      </c>
      <c r="U4" s="19" t="str">
        <f>'01'!$K$15</f>
        <v>-</v>
      </c>
      <c r="V4" s="19" t="str">
        <f>'01'!$L$15</f>
        <v>-</v>
      </c>
      <c r="W4" s="19" t="str">
        <f>'01'!$M$15</f>
        <v>-</v>
      </c>
      <c r="X4" s="19" t="str">
        <f>'01'!$N$15</f>
        <v>-</v>
      </c>
    </row>
    <row r="5" spans="1:26" s="1" customFormat="1" ht="73.5" customHeight="1" thickTop="1" thickBot="1" x14ac:dyDescent="0.25">
      <c r="A5" s="29" t="s">
        <v>41</v>
      </c>
      <c r="B5" s="30" t="s">
        <v>90</v>
      </c>
      <c r="C5" s="26" t="s">
        <v>102</v>
      </c>
      <c r="D5" s="27" t="s">
        <v>97</v>
      </c>
      <c r="E5" s="18" t="s">
        <v>45</v>
      </c>
      <c r="F5" s="33" t="s">
        <v>48</v>
      </c>
      <c r="G5" s="34" t="s">
        <v>93</v>
      </c>
      <c r="H5" s="34" t="s">
        <v>92</v>
      </c>
      <c r="I5" s="34" t="s">
        <v>91</v>
      </c>
      <c r="J5" s="19">
        <v>0.78</v>
      </c>
      <c r="K5" s="19">
        <v>0.8</v>
      </c>
      <c r="L5" s="19">
        <f>'02'!$O$15</f>
        <v>1</v>
      </c>
      <c r="M5" s="19" t="str">
        <f>'02'!$C$15</f>
        <v>-</v>
      </c>
      <c r="N5" s="19" t="str">
        <f>'02'!$D$15</f>
        <v>-</v>
      </c>
      <c r="O5" s="19">
        <f>'02'!$E$15</f>
        <v>1</v>
      </c>
      <c r="P5" s="19">
        <f>'02'!$F$15</f>
        <v>1</v>
      </c>
      <c r="Q5" s="19">
        <f>'02'!$G$15</f>
        <v>1</v>
      </c>
      <c r="R5" s="19" t="str">
        <f>'02'!$H$15</f>
        <v>-</v>
      </c>
      <c r="S5" s="19" t="str">
        <f>'02'!$I$15</f>
        <v>-</v>
      </c>
      <c r="T5" s="19" t="str">
        <f>'02'!$J$15</f>
        <v>-</v>
      </c>
      <c r="U5" s="19" t="str">
        <f>'02'!$K$15</f>
        <v>-</v>
      </c>
      <c r="V5" s="19" t="str">
        <f>'02'!$L$15</f>
        <v>-</v>
      </c>
      <c r="W5" s="19" t="str">
        <f>'02'!$M$15</f>
        <v>-</v>
      </c>
      <c r="X5" s="19" t="str">
        <f>'02'!$N$15</f>
        <v>-</v>
      </c>
    </row>
    <row r="6" spans="1:26" s="1" customFormat="1" ht="81" customHeight="1" thickTop="1" thickBot="1" x14ac:dyDescent="0.25">
      <c r="A6" s="29" t="s">
        <v>42</v>
      </c>
      <c r="B6" s="30" t="s">
        <v>94</v>
      </c>
      <c r="C6" s="26" t="s">
        <v>103</v>
      </c>
      <c r="D6" s="27" t="s">
        <v>108</v>
      </c>
      <c r="E6" s="18" t="s">
        <v>45</v>
      </c>
      <c r="F6" s="33" t="s">
        <v>49</v>
      </c>
      <c r="G6" s="34" t="s">
        <v>93</v>
      </c>
      <c r="H6" s="34" t="s">
        <v>92</v>
      </c>
      <c r="I6" s="34" t="s">
        <v>91</v>
      </c>
      <c r="J6" s="19">
        <v>0.72</v>
      </c>
      <c r="K6" s="19">
        <v>0.75</v>
      </c>
      <c r="L6" s="19" t="str">
        <f>'03'!$O$15</f>
        <v>-</v>
      </c>
      <c r="M6" s="19" t="str">
        <f>'03'!$C$15</f>
        <v>-</v>
      </c>
      <c r="N6" s="19" t="str">
        <f>'03'!$D$15</f>
        <v>-</v>
      </c>
      <c r="O6" s="19" t="str">
        <f>'03'!$E$15</f>
        <v>-</v>
      </c>
      <c r="P6" s="19" t="str">
        <f>'03'!$F$15</f>
        <v>-</v>
      </c>
      <c r="Q6" s="19" t="str">
        <f>'03'!$G$15</f>
        <v>-</v>
      </c>
      <c r="R6" s="19" t="str">
        <f>'03'!$H$15</f>
        <v>-</v>
      </c>
      <c r="S6" s="19" t="str">
        <f>'03'!$I$15</f>
        <v>-</v>
      </c>
      <c r="T6" s="19" t="str">
        <f>'03'!$J$15</f>
        <v>-</v>
      </c>
      <c r="U6" s="19" t="str">
        <f>'03'!$K$15</f>
        <v>-</v>
      </c>
      <c r="V6" s="19" t="str">
        <f>'03'!$L$15</f>
        <v>-</v>
      </c>
      <c r="W6" s="19" t="str">
        <f>'03'!$M$15</f>
        <v>-</v>
      </c>
      <c r="X6" s="19" t="str">
        <f>'03'!$N$15</f>
        <v>-</v>
      </c>
    </row>
    <row r="7" spans="1:26" ht="8.25" customHeight="1" thickTop="1" x14ac:dyDescent="0.25">
      <c r="A7" s="129"/>
      <c r="B7" s="129"/>
      <c r="C7" s="129"/>
      <c r="D7" s="129"/>
      <c r="E7" s="129"/>
      <c r="F7" s="129"/>
      <c r="G7" s="129"/>
      <c r="H7" s="129"/>
      <c r="I7" s="129"/>
      <c r="J7" s="129"/>
      <c r="K7" s="129"/>
      <c r="L7" s="129"/>
      <c r="M7" s="129"/>
      <c r="N7" s="129"/>
      <c r="O7" s="129"/>
      <c r="P7" s="129"/>
      <c r="Q7" s="129"/>
      <c r="R7" s="129"/>
      <c r="S7" s="129"/>
      <c r="T7" s="129"/>
      <c r="U7" s="129"/>
      <c r="V7" s="129"/>
      <c r="W7" s="129"/>
      <c r="X7" s="129"/>
    </row>
    <row r="9" spans="1:26" x14ac:dyDescent="0.25">
      <c r="Z9" s="32" t="s">
        <v>59</v>
      </c>
    </row>
    <row r="10" spans="1:26" x14ac:dyDescent="0.25">
      <c r="Z10" s="32" t="s">
        <v>60</v>
      </c>
    </row>
    <row r="11" spans="1:26" x14ac:dyDescent="0.25">
      <c r="Z11" s="32" t="s">
        <v>61</v>
      </c>
    </row>
    <row r="12" spans="1:26" x14ac:dyDescent="0.25">
      <c r="Z12" s="32" t="s">
        <v>62</v>
      </c>
    </row>
    <row r="13" spans="1:26" x14ac:dyDescent="0.25">
      <c r="Z13" s="32" t="s">
        <v>63</v>
      </c>
    </row>
    <row r="14" spans="1:26" x14ac:dyDescent="0.25">
      <c r="Z14" s="32" t="s">
        <v>64</v>
      </c>
    </row>
    <row r="15" spans="1:26" x14ac:dyDescent="0.25">
      <c r="Z15" s="32" t="s">
        <v>65</v>
      </c>
    </row>
    <row r="16" spans="1:26" x14ac:dyDescent="0.25">
      <c r="Z16" s="32" t="s">
        <v>66</v>
      </c>
    </row>
    <row r="17" spans="26:26" x14ac:dyDescent="0.25">
      <c r="Z17" s="32" t="s">
        <v>67</v>
      </c>
    </row>
    <row r="18" spans="26:26" x14ac:dyDescent="0.25">
      <c r="Z18" s="32" t="s">
        <v>68</v>
      </c>
    </row>
    <row r="19" spans="26:26" x14ac:dyDescent="0.25">
      <c r="Z19" s="32" t="s">
        <v>69</v>
      </c>
    </row>
    <row r="20" spans="26:26" x14ac:dyDescent="0.25">
      <c r="Z20" s="32" t="s">
        <v>70</v>
      </c>
    </row>
    <row r="21" spans="26:26" x14ac:dyDescent="0.25">
      <c r="Z21" s="32" t="s">
        <v>71</v>
      </c>
    </row>
    <row r="23" spans="26:26" x14ac:dyDescent="0.25">
      <c r="Z23" s="32" t="s">
        <v>72</v>
      </c>
    </row>
    <row r="24" spans="26:26" x14ac:dyDescent="0.25">
      <c r="Z24" s="32" t="s">
        <v>48</v>
      </c>
    </row>
    <row r="25" spans="26:26" x14ac:dyDescent="0.25">
      <c r="Z25" s="32" t="s">
        <v>49</v>
      </c>
    </row>
    <row r="27" spans="26:26" x14ac:dyDescent="0.25">
      <c r="Z27" s="31" t="s">
        <v>4</v>
      </c>
    </row>
    <row r="28" spans="26:26" x14ac:dyDescent="0.25">
      <c r="Z28" s="31" t="s">
        <v>55</v>
      </c>
    </row>
    <row r="29" spans="26:26" x14ac:dyDescent="0.25">
      <c r="Z29" s="31" t="s">
        <v>45</v>
      </c>
    </row>
    <row r="30" spans="26:26" x14ac:dyDescent="0.25">
      <c r="Z30" s="31" t="s">
        <v>56</v>
      </c>
    </row>
    <row r="31" spans="26:26" x14ac:dyDescent="0.25">
      <c r="Z31" s="31" t="s">
        <v>57</v>
      </c>
    </row>
    <row r="32" spans="26:26" x14ac:dyDescent="0.25">
      <c r="Z32" s="31" t="s">
        <v>44</v>
      </c>
    </row>
  </sheetData>
  <mergeCells count="12">
    <mergeCell ref="A1:I1"/>
    <mergeCell ref="J1:X1"/>
    <mergeCell ref="F2:F3"/>
    <mergeCell ref="A7:X7"/>
    <mergeCell ref="A2:B3"/>
    <mergeCell ref="J2:J3"/>
    <mergeCell ref="K2:K3"/>
    <mergeCell ref="L2:X2"/>
    <mergeCell ref="C2:C3"/>
    <mergeCell ref="D2:D3"/>
    <mergeCell ref="E2:E3"/>
    <mergeCell ref="G2:I2"/>
  </mergeCells>
  <conditionalFormatting sqref="L4:X4">
    <cfRule type="cellIs" dxfId="11" priority="4" operator="between">
      <formula>0.901</formula>
      <formula>100000</formula>
    </cfRule>
    <cfRule type="cellIs" dxfId="10" priority="5" operator="between">
      <formula>0.701</formula>
      <formula>0.9</formula>
    </cfRule>
    <cfRule type="cellIs" dxfId="9" priority="6" operator="between">
      <formula>0</formula>
      <formula>0.7</formula>
    </cfRule>
  </conditionalFormatting>
  <conditionalFormatting sqref="L5:X5">
    <cfRule type="cellIs" dxfId="8" priority="28" operator="between">
      <formula>0.91</formula>
      <formula>10</formula>
    </cfRule>
    <cfRule type="cellIs" dxfId="7" priority="29" operator="between">
      <formula>0.66</formula>
      <formula>0.909</formula>
    </cfRule>
    <cfRule type="cellIs" dxfId="6" priority="30" operator="between">
      <formula>0</formula>
      <formula>0.659</formula>
    </cfRule>
  </conditionalFormatting>
  <conditionalFormatting sqref="L5:X6">
    <cfRule type="cellIs" dxfId="5" priority="1" operator="between">
      <formula>0.691</formula>
      <formula>10000000</formula>
    </cfRule>
    <cfRule type="cellIs" dxfId="4" priority="2" operator="between">
      <formula>0.591</formula>
      <formula>0.69</formula>
    </cfRule>
    <cfRule type="cellIs" dxfId="3" priority="3" operator="between">
      <formula>0</formula>
      <formula>0.59</formula>
    </cfRule>
  </conditionalFormatting>
  <conditionalFormatting sqref="L6:X6">
    <cfRule type="cellIs" dxfId="2" priority="25" operator="between">
      <formula>0.9</formula>
      <formula>10</formula>
    </cfRule>
    <cfRule type="cellIs" dxfId="1" priority="26" operator="between">
      <formula>0.81</formula>
      <formula>0.899</formula>
    </cfRule>
    <cfRule type="cellIs" dxfId="0" priority="27" operator="between">
      <formula>0</formula>
      <formula>0.809</formula>
    </cfRule>
  </conditionalFormatting>
  <dataValidations disablePrompts="1" count="3">
    <dataValidation type="list" allowBlank="1" showInputMessage="1" showErrorMessage="1" sqref="E4:E6" xr:uid="{00000000-0002-0000-0000-000000000000}">
      <formula1>$Z$27:$Z$32</formula1>
    </dataValidation>
    <dataValidation type="list" allowBlank="1" showInputMessage="1" showErrorMessage="1" sqref="J1:X1" xr:uid="{00000000-0002-0000-0000-000001000000}">
      <formula1>$Z$9:$Z$21</formula1>
    </dataValidation>
    <dataValidation type="list" allowBlank="1" showInputMessage="1" showErrorMessage="1" sqref="F4:F6" xr:uid="{00000000-0002-0000-0000-000002000000}">
      <formula1>$Z$23:$Z$25</formula1>
    </dataValidation>
  </dataValidations>
  <pageMargins left="0.27559055118110237" right="0.27559055118110237" top="1.1811023622047245" bottom="0.74803149606299213" header="0.31496062992125984" footer="0.11811023622047245"/>
  <pageSetup scale="75" orientation="landscape" horizontalDpi="4294967294" verticalDpi="4294967294" r:id="rId1"/>
  <headerFooter>
    <oddHeader>&amp;L
&amp;G&amp;C&amp;"Arial Rounded MT Bold,Normal"
AGUAS DEL HUILA S.A. E.S.P.
&amp;10NIT.  800.100.553-2
SET INDICADORES GESTIÓN&amp;11
&amp;8VERSION 6.0&amp;R&amp;G</oddHeader>
    <oddFooter>&amp;C&amp;"Arial,Negrita Cursiva"&amp;8….llevamos más que agua.&amp;"Arial,Normal"
Calle 21 No. 1C -17
Teléfonos 8 75 31 81 – 8 75 23 21 fax: Ext. 124
www.aguasdelhuila.gov.co
Neiva – Huila (Colombia).&amp;R&amp;"Arial,Normal"&amp;7Pag.&amp;P|&amp;P</oddFoot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7"/>
  <sheetViews>
    <sheetView view="pageLayout" zoomScaleNormal="100" zoomScaleSheetLayoutView="72" workbookViewId="0">
      <selection activeCell="A34" sqref="A34:M34"/>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15" t="s">
        <v>0</v>
      </c>
      <c r="B1" s="116"/>
      <c r="C1" s="116"/>
      <c r="D1" s="116"/>
      <c r="E1" s="116"/>
      <c r="F1" s="116" t="str">
        <f>'SET-G. Conocimiento'!J1</f>
        <v>GESTIÓN DEL CONOCIMIENTO</v>
      </c>
      <c r="G1" s="116"/>
      <c r="H1" s="116"/>
      <c r="I1" s="116"/>
      <c r="J1" s="116"/>
      <c r="K1" s="116"/>
      <c r="L1" s="116"/>
      <c r="M1" s="116"/>
      <c r="N1" s="116"/>
      <c r="O1" s="117"/>
    </row>
    <row r="2" spans="1:24" ht="15.75" customHeight="1" x14ac:dyDescent="0.25">
      <c r="A2" s="113" t="s">
        <v>1</v>
      </c>
      <c r="B2" s="114"/>
      <c r="C2" s="114"/>
      <c r="D2" s="114"/>
      <c r="E2" s="114"/>
      <c r="F2" s="118" t="str">
        <f>'SET-G. Conocimiento'!$B4</f>
        <v>Capacitados</v>
      </c>
      <c r="G2" s="118"/>
      <c r="H2" s="140"/>
      <c r="I2" s="118"/>
      <c r="J2" s="118"/>
      <c r="K2" s="140"/>
      <c r="L2" s="118"/>
      <c r="M2" s="118"/>
      <c r="N2" s="118"/>
      <c r="O2" s="141"/>
    </row>
    <row r="3" spans="1:24" ht="15.75" customHeight="1" x14ac:dyDescent="0.25">
      <c r="A3" s="113" t="s">
        <v>47</v>
      </c>
      <c r="B3" s="114"/>
      <c r="C3" s="114"/>
      <c r="D3" s="114"/>
      <c r="E3" s="114"/>
      <c r="F3" s="120" t="str">
        <f>'SET-G. Conocimiento'!F4</f>
        <v>Eficacia</v>
      </c>
      <c r="G3" s="121"/>
      <c r="H3" s="121"/>
      <c r="I3" s="121"/>
      <c r="J3" s="121"/>
      <c r="K3" s="121"/>
      <c r="L3" s="121"/>
      <c r="M3" s="121"/>
      <c r="N3" s="121"/>
      <c r="O3" s="122"/>
    </row>
    <row r="4" spans="1:24" ht="17.25" customHeight="1" thickBot="1" x14ac:dyDescent="0.3">
      <c r="A4" s="109" t="s">
        <v>20</v>
      </c>
      <c r="B4" s="110"/>
      <c r="C4" s="110"/>
      <c r="D4" s="110"/>
      <c r="E4" s="110"/>
      <c r="F4" s="15" t="s">
        <v>107</v>
      </c>
      <c r="G4" s="111" t="str">
        <f>'SET-G. Conocimiento'!A4</f>
        <v>IN01</v>
      </c>
      <c r="H4" s="142"/>
      <c r="I4" s="111"/>
      <c r="J4" s="111"/>
      <c r="K4" s="142"/>
      <c r="L4" s="111"/>
      <c r="M4" s="111"/>
      <c r="N4" s="111"/>
      <c r="O4" s="143"/>
    </row>
    <row r="5" spans="1:24" ht="12.75" customHeight="1" x14ac:dyDescent="0.25">
      <c r="A5" s="89" t="s">
        <v>21</v>
      </c>
      <c r="B5" s="90"/>
      <c r="C5" s="90"/>
      <c r="D5" s="90"/>
      <c r="E5" s="85" t="s">
        <v>22</v>
      </c>
      <c r="F5" s="85" t="s">
        <v>23</v>
      </c>
      <c r="G5" s="85"/>
      <c r="H5" s="85" t="s">
        <v>24</v>
      </c>
      <c r="I5" s="85" t="s">
        <v>25</v>
      </c>
      <c r="J5" s="85" t="s">
        <v>26</v>
      </c>
      <c r="K5" s="85"/>
      <c r="L5" s="87" t="s">
        <v>27</v>
      </c>
      <c r="M5" s="87"/>
      <c r="N5" s="87"/>
      <c r="O5" s="88"/>
    </row>
    <row r="6" spans="1:24" ht="46.5" customHeight="1" x14ac:dyDescent="0.25">
      <c r="A6" s="91"/>
      <c r="B6" s="83"/>
      <c r="C6" s="83"/>
      <c r="D6" s="83"/>
      <c r="E6" s="86"/>
      <c r="F6" s="86"/>
      <c r="G6" s="86"/>
      <c r="H6" s="86"/>
      <c r="I6" s="86"/>
      <c r="J6" s="86"/>
      <c r="K6" s="86"/>
      <c r="L6" s="83" t="s">
        <v>28</v>
      </c>
      <c r="M6" s="83"/>
      <c r="N6" s="83" t="s">
        <v>29</v>
      </c>
      <c r="O6" s="84"/>
    </row>
    <row r="7" spans="1:24" ht="65.25" customHeight="1" thickBot="1" x14ac:dyDescent="0.3">
      <c r="A7" s="57" t="str">
        <f>'SET-G. Conocimiento'!$C4</f>
        <v xml:space="preserve">Establecer el nivel de asistencia y participación de los usuarios a las diferentes jornadas y programas de capacitación impulsadas por la sociedad </v>
      </c>
      <c r="B7" s="58"/>
      <c r="C7" s="58"/>
      <c r="D7" s="58"/>
      <c r="E7" s="12" t="s">
        <v>34</v>
      </c>
      <c r="F7" s="58" t="str">
        <f>'SET-G. Conocimiento'!$D4</f>
        <v>Número de capacitados / No. Total de personas programadas o convocadas para capacitación *100</v>
      </c>
      <c r="G7" s="58"/>
      <c r="H7" s="11">
        <f>$O14</f>
        <v>0.95</v>
      </c>
      <c r="I7" s="17" t="str">
        <f>'SET-G. Conocimiento'!$E4</f>
        <v>Trimestral</v>
      </c>
      <c r="J7" s="68" t="s">
        <v>82</v>
      </c>
      <c r="K7" s="69"/>
      <c r="L7" s="69"/>
      <c r="M7" s="69"/>
      <c r="N7" s="69"/>
      <c r="O7" s="70"/>
    </row>
    <row r="8" spans="1:24" ht="13.5" customHeight="1" x14ac:dyDescent="0.25">
      <c r="A8" s="71" t="s">
        <v>37</v>
      </c>
      <c r="B8" s="72"/>
      <c r="C8" s="72"/>
      <c r="D8" s="72"/>
      <c r="E8" s="72"/>
      <c r="F8" s="72"/>
      <c r="G8" s="72"/>
      <c r="H8" s="72"/>
      <c r="I8" s="72"/>
      <c r="J8" s="72"/>
      <c r="K8" s="72"/>
      <c r="L8" s="72"/>
      <c r="M8" s="72"/>
      <c r="N8" s="72"/>
      <c r="O8" s="73"/>
    </row>
    <row r="9" spans="1:24" ht="21.75" customHeight="1" thickBot="1" x14ac:dyDescent="0.3">
      <c r="A9" s="74" t="s">
        <v>104</v>
      </c>
      <c r="B9" s="75"/>
      <c r="C9" s="75"/>
      <c r="D9" s="75"/>
      <c r="E9" s="75"/>
      <c r="F9" s="75"/>
      <c r="G9" s="75"/>
      <c r="H9" s="75"/>
      <c r="I9" s="75"/>
      <c r="J9" s="75"/>
      <c r="K9" s="75"/>
      <c r="L9" s="75"/>
      <c r="M9" s="75"/>
      <c r="N9" s="75"/>
      <c r="O9" s="76"/>
    </row>
    <row r="10" spans="1:24" ht="15" customHeight="1" thickBot="1" x14ac:dyDescent="0.3">
      <c r="A10" s="137" t="s">
        <v>30</v>
      </c>
      <c r="B10" s="138"/>
      <c r="C10" s="138"/>
      <c r="D10" s="138"/>
      <c r="E10" s="138"/>
      <c r="F10" s="138"/>
      <c r="G10" s="138"/>
      <c r="H10" s="138"/>
      <c r="I10" s="138"/>
      <c r="J10" s="138"/>
      <c r="K10" s="138"/>
      <c r="L10" s="138"/>
      <c r="M10" s="138"/>
      <c r="N10" s="138"/>
      <c r="O10" s="139"/>
      <c r="V10" s="6"/>
      <c r="W10" s="16"/>
      <c r="X10" s="16"/>
    </row>
    <row r="11" spans="1:24" ht="16.5" customHeight="1" x14ac:dyDescent="0.25">
      <c r="A11" s="80" t="s">
        <v>112</v>
      </c>
      <c r="B11" s="81"/>
      <c r="C11" s="81"/>
      <c r="D11" s="81"/>
      <c r="E11" s="81"/>
      <c r="F11" s="81"/>
      <c r="G11" s="81"/>
      <c r="H11" s="81"/>
      <c r="I11" s="81"/>
      <c r="J11" s="81"/>
      <c r="K11" s="81"/>
      <c r="L11" s="81"/>
      <c r="M11" s="81"/>
      <c r="N11" s="81"/>
      <c r="O11" s="82"/>
      <c r="V11" s="6"/>
      <c r="W11" s="7"/>
      <c r="X11" s="7"/>
    </row>
    <row r="12" spans="1:24" ht="16.5" customHeight="1" x14ac:dyDescent="0.25">
      <c r="A12" s="55" t="s">
        <v>31</v>
      </c>
      <c r="B12" s="56"/>
      <c r="C12" s="36" t="s">
        <v>8</v>
      </c>
      <c r="D12" s="36" t="s">
        <v>9</v>
      </c>
      <c r="E12" s="36" t="s">
        <v>10</v>
      </c>
      <c r="F12" s="36" t="s">
        <v>11</v>
      </c>
      <c r="G12" s="36" t="s">
        <v>12</v>
      </c>
      <c r="H12" s="36" t="s">
        <v>13</v>
      </c>
      <c r="I12" s="36" t="s">
        <v>14</v>
      </c>
      <c r="J12" s="36" t="s">
        <v>15</v>
      </c>
      <c r="K12" s="36" t="s">
        <v>16</v>
      </c>
      <c r="L12" s="36" t="s">
        <v>17</v>
      </c>
      <c r="M12" s="36" t="s">
        <v>18</v>
      </c>
      <c r="N12" s="36" t="s">
        <v>19</v>
      </c>
      <c r="O12" s="5" t="s">
        <v>32</v>
      </c>
      <c r="V12" s="6"/>
      <c r="W12" s="7"/>
      <c r="X12" s="7"/>
    </row>
    <row r="13" spans="1:24" ht="16.5" customHeight="1" x14ac:dyDescent="0.25">
      <c r="A13" s="62" t="s">
        <v>38</v>
      </c>
      <c r="B13" s="63"/>
      <c r="C13" s="38">
        <f t="shared" ref="C13:N13" si="0">$O$13</f>
        <v>0.9</v>
      </c>
      <c r="D13" s="38">
        <f t="shared" si="0"/>
        <v>0.9</v>
      </c>
      <c r="E13" s="38">
        <f t="shared" si="0"/>
        <v>0.9</v>
      </c>
      <c r="F13" s="38">
        <f t="shared" si="0"/>
        <v>0.9</v>
      </c>
      <c r="G13" s="38">
        <f t="shared" si="0"/>
        <v>0.9</v>
      </c>
      <c r="H13" s="38">
        <f t="shared" si="0"/>
        <v>0.9</v>
      </c>
      <c r="I13" s="38">
        <f t="shared" si="0"/>
        <v>0.9</v>
      </c>
      <c r="J13" s="38">
        <f t="shared" si="0"/>
        <v>0.9</v>
      </c>
      <c r="K13" s="38">
        <f t="shared" si="0"/>
        <v>0.9</v>
      </c>
      <c r="L13" s="38">
        <f t="shared" si="0"/>
        <v>0.9</v>
      </c>
      <c r="M13" s="38">
        <f t="shared" si="0"/>
        <v>0.9</v>
      </c>
      <c r="N13" s="38">
        <f t="shared" si="0"/>
        <v>0.9</v>
      </c>
      <c r="O13" s="39">
        <f>'SET-G. Conocimiento'!J4</f>
        <v>0.9</v>
      </c>
      <c r="V13" s="6"/>
      <c r="W13" s="7"/>
      <c r="X13" s="7"/>
    </row>
    <row r="14" spans="1:24" ht="17.25" customHeight="1" x14ac:dyDescent="0.25">
      <c r="A14" s="62" t="s">
        <v>113</v>
      </c>
      <c r="B14" s="63"/>
      <c r="C14" s="38">
        <f t="shared" ref="C14:N14" si="1">$O$14</f>
        <v>0.95</v>
      </c>
      <c r="D14" s="38">
        <f t="shared" si="1"/>
        <v>0.95</v>
      </c>
      <c r="E14" s="38">
        <f t="shared" si="1"/>
        <v>0.95</v>
      </c>
      <c r="F14" s="38">
        <f t="shared" si="1"/>
        <v>0.95</v>
      </c>
      <c r="G14" s="38">
        <f t="shared" si="1"/>
        <v>0.95</v>
      </c>
      <c r="H14" s="38">
        <f t="shared" si="1"/>
        <v>0.95</v>
      </c>
      <c r="I14" s="38">
        <f t="shared" si="1"/>
        <v>0.95</v>
      </c>
      <c r="J14" s="38">
        <f t="shared" si="1"/>
        <v>0.95</v>
      </c>
      <c r="K14" s="38">
        <f t="shared" si="1"/>
        <v>0.95</v>
      </c>
      <c r="L14" s="38">
        <f t="shared" si="1"/>
        <v>0.95</v>
      </c>
      <c r="M14" s="38">
        <f t="shared" si="1"/>
        <v>0.95</v>
      </c>
      <c r="N14" s="38">
        <f t="shared" si="1"/>
        <v>0.95</v>
      </c>
      <c r="O14" s="39">
        <f>'SET-G. Conocimiento'!K4</f>
        <v>0.95</v>
      </c>
      <c r="V14" s="6"/>
      <c r="W14" s="7"/>
      <c r="X14" s="7"/>
    </row>
    <row r="15" spans="1:24" ht="17.25" customHeight="1" x14ac:dyDescent="0.25">
      <c r="A15" s="64" t="s">
        <v>110</v>
      </c>
      <c r="B15" s="65"/>
      <c r="C15" s="9" t="str">
        <f t="shared" ref="C15:E15" si="2">IF((C17),C16/C17,"-")</f>
        <v>-</v>
      </c>
      <c r="D15" s="9" t="str">
        <f t="shared" si="2"/>
        <v>-</v>
      </c>
      <c r="E15" s="9">
        <f t="shared" si="2"/>
        <v>0.91</v>
      </c>
      <c r="F15" s="9">
        <f>IF((F17),F16/F17,"-")</f>
        <v>0.7</v>
      </c>
      <c r="G15" s="9">
        <f t="shared" ref="G15:O15" si="3">IF((G17),G16/G17,"-")</f>
        <v>0.89375000000000004</v>
      </c>
      <c r="H15" s="9" t="str">
        <f t="shared" si="3"/>
        <v>-</v>
      </c>
      <c r="I15" s="9" t="str">
        <f t="shared" si="3"/>
        <v>-</v>
      </c>
      <c r="J15" s="9" t="str">
        <f t="shared" si="3"/>
        <v>-</v>
      </c>
      <c r="K15" s="9" t="str">
        <f t="shared" si="3"/>
        <v>-</v>
      </c>
      <c r="L15" s="9" t="str">
        <f t="shared" si="3"/>
        <v>-</v>
      </c>
      <c r="M15" s="9" t="str">
        <f t="shared" si="3"/>
        <v>-</v>
      </c>
      <c r="N15" s="9" t="str">
        <f t="shared" si="3"/>
        <v>-</v>
      </c>
      <c r="O15" s="10">
        <f t="shared" si="3"/>
        <v>0.88717948717948714</v>
      </c>
      <c r="V15" s="6"/>
      <c r="W15" s="7"/>
      <c r="X15" s="7"/>
    </row>
    <row r="16" spans="1:24" ht="19.5" customHeight="1" x14ac:dyDescent="0.25">
      <c r="A16" s="66" t="s">
        <v>36</v>
      </c>
      <c r="B16" s="24" t="s">
        <v>101</v>
      </c>
      <c r="C16" s="3">
        <v>0</v>
      </c>
      <c r="D16" s="3">
        <v>0</v>
      </c>
      <c r="E16" s="3">
        <v>182</v>
      </c>
      <c r="F16" s="3">
        <v>21</v>
      </c>
      <c r="G16" s="3">
        <v>143</v>
      </c>
      <c r="H16" s="3"/>
      <c r="I16" s="3"/>
      <c r="J16" s="3"/>
      <c r="K16" s="3"/>
      <c r="L16" s="3"/>
      <c r="M16" s="3"/>
      <c r="N16" s="3"/>
      <c r="O16" s="13">
        <f>SUM(C16:N16)</f>
        <v>346</v>
      </c>
      <c r="V16" s="6"/>
      <c r="W16" s="7"/>
      <c r="X16" s="7"/>
    </row>
    <row r="17" spans="1:24" ht="22.5" customHeight="1" x14ac:dyDescent="0.25">
      <c r="A17" s="66"/>
      <c r="B17" s="24" t="s">
        <v>95</v>
      </c>
      <c r="C17" s="3">
        <v>0</v>
      </c>
      <c r="D17" s="3">
        <v>0</v>
      </c>
      <c r="E17" s="3">
        <v>200</v>
      </c>
      <c r="F17" s="3">
        <v>30</v>
      </c>
      <c r="G17" s="3">
        <v>160</v>
      </c>
      <c r="H17" s="3"/>
      <c r="I17" s="3"/>
      <c r="J17" s="3"/>
      <c r="K17" s="3"/>
      <c r="L17" s="3"/>
      <c r="M17" s="3"/>
      <c r="N17" s="3"/>
      <c r="O17" s="13">
        <f>SUM(C17:N17)</f>
        <v>390</v>
      </c>
      <c r="V17" s="6"/>
      <c r="W17" s="7"/>
      <c r="X17" s="7"/>
    </row>
    <row r="18" spans="1:24" ht="17.25" customHeight="1" x14ac:dyDescent="0.25">
      <c r="A18" s="66"/>
      <c r="B18" s="24"/>
      <c r="C18" s="3"/>
      <c r="D18" s="3"/>
      <c r="E18" s="3"/>
      <c r="F18" s="3"/>
      <c r="G18" s="3"/>
      <c r="H18" s="3"/>
      <c r="I18" s="3"/>
      <c r="J18" s="3"/>
      <c r="K18" s="3"/>
      <c r="L18" s="3"/>
      <c r="M18" s="3"/>
      <c r="N18" s="3"/>
      <c r="O18" s="13"/>
      <c r="V18" s="6"/>
      <c r="W18" s="7"/>
      <c r="X18" s="7"/>
    </row>
    <row r="19" spans="1:24" ht="18" customHeight="1" thickBot="1" x14ac:dyDescent="0.3">
      <c r="A19" s="67"/>
      <c r="B19" s="25" t="s">
        <v>3</v>
      </c>
      <c r="C19" s="4"/>
      <c r="D19" s="4"/>
      <c r="E19" s="4"/>
      <c r="F19" s="4"/>
      <c r="G19" s="4"/>
      <c r="H19" s="4"/>
      <c r="I19" s="4"/>
      <c r="J19" s="4"/>
      <c r="K19" s="4"/>
      <c r="L19" s="4"/>
      <c r="M19" s="4"/>
      <c r="N19" s="4"/>
      <c r="O19" s="14"/>
      <c r="V19" s="6"/>
      <c r="W19" s="7"/>
      <c r="X19" s="7"/>
    </row>
    <row r="20" spans="1:24" ht="14.25" customHeight="1" thickBot="1" x14ac:dyDescent="0.3">
      <c r="A20" s="100" t="s">
        <v>33</v>
      </c>
      <c r="B20" s="101"/>
      <c r="C20" s="102"/>
      <c r="D20" s="59" t="str">
        <f>'SET-G. Conocimiento'!$G4</f>
        <v>Entre 91% y 100%</v>
      </c>
      <c r="E20" s="98"/>
      <c r="F20" s="98"/>
      <c r="G20" s="99"/>
      <c r="H20" s="59" t="str">
        <f>'SET-G. Conocimiento'!$H4</f>
        <v>Entre 71% y 90%</v>
      </c>
      <c r="I20" s="98"/>
      <c r="J20" s="98"/>
      <c r="K20" s="99"/>
      <c r="L20" s="59" t="str">
        <f>'SET-G. Conocimiento'!$I4</f>
        <v>Menor al 70%</v>
      </c>
      <c r="M20" s="60"/>
      <c r="N20" s="60"/>
      <c r="O20" s="61"/>
      <c r="V20" s="6"/>
      <c r="W20" s="7"/>
      <c r="X20" s="7"/>
    </row>
    <row r="21" spans="1:24" ht="33" customHeight="1" thickBot="1" x14ac:dyDescent="0.3">
      <c r="A21" s="103"/>
      <c r="B21" s="104"/>
      <c r="C21" s="104"/>
      <c r="D21" s="105" t="s">
        <v>7</v>
      </c>
      <c r="E21" s="105"/>
      <c r="F21" s="105"/>
      <c r="G21" s="105"/>
      <c r="H21" s="106" t="s">
        <v>53</v>
      </c>
      <c r="I21" s="106"/>
      <c r="J21" s="106"/>
      <c r="K21" s="106"/>
      <c r="L21" s="107" t="s">
        <v>54</v>
      </c>
      <c r="M21" s="107"/>
      <c r="N21" s="107"/>
      <c r="O21" s="108"/>
      <c r="V21" s="6"/>
      <c r="W21" s="7"/>
      <c r="X21" s="7"/>
    </row>
    <row r="22" spans="1:24" ht="15.75" customHeight="1" thickBot="1" x14ac:dyDescent="0.3">
      <c r="A22" s="92" t="s">
        <v>35</v>
      </c>
      <c r="B22" s="93"/>
      <c r="C22" s="93"/>
      <c r="D22" s="93"/>
      <c r="E22" s="93"/>
      <c r="F22" s="93"/>
      <c r="G22" s="93"/>
      <c r="H22" s="93"/>
      <c r="I22" s="93"/>
      <c r="J22" s="93"/>
      <c r="K22" s="93"/>
      <c r="L22" s="93"/>
      <c r="M22" s="93"/>
      <c r="N22" s="93"/>
      <c r="O22" s="94"/>
      <c r="V22" s="6"/>
      <c r="W22" s="7"/>
      <c r="X22" s="7"/>
    </row>
    <row r="23" spans="1:24" ht="264.75" customHeight="1" thickBot="1" x14ac:dyDescent="0.3">
      <c r="A23" s="95"/>
      <c r="B23" s="96"/>
      <c r="C23" s="96"/>
      <c r="D23" s="96"/>
      <c r="E23" s="96"/>
      <c r="F23" s="96"/>
      <c r="G23" s="96"/>
      <c r="H23" s="96"/>
      <c r="I23" s="96"/>
      <c r="J23" s="96"/>
      <c r="K23" s="96"/>
      <c r="L23" s="96"/>
      <c r="M23" s="96"/>
      <c r="N23" s="96"/>
      <c r="O23" s="97"/>
      <c r="V23" s="6"/>
    </row>
    <row r="24" spans="1:24" ht="15" customHeight="1" x14ac:dyDescent="0.25">
      <c r="A24" s="45" t="s">
        <v>50</v>
      </c>
      <c r="B24" s="46"/>
      <c r="C24" s="46"/>
      <c r="D24" s="46"/>
      <c r="E24" s="46"/>
      <c r="F24" s="46"/>
      <c r="G24" s="46"/>
      <c r="H24" s="46"/>
      <c r="I24" s="46"/>
      <c r="J24" s="46"/>
      <c r="K24" s="46"/>
      <c r="L24" s="46"/>
      <c r="M24" s="46"/>
      <c r="N24" s="47" t="s">
        <v>52</v>
      </c>
      <c r="O24" s="48"/>
    </row>
    <row r="25" spans="1:24" ht="28.5" customHeight="1" x14ac:dyDescent="0.25">
      <c r="A25" s="49" t="s">
        <v>115</v>
      </c>
      <c r="B25" s="50"/>
      <c r="C25" s="50"/>
      <c r="D25" s="50"/>
      <c r="E25" s="50"/>
      <c r="F25" s="50"/>
      <c r="G25" s="50"/>
      <c r="H25" s="50"/>
      <c r="I25" s="50"/>
      <c r="J25" s="50"/>
      <c r="K25" s="50"/>
      <c r="L25" s="50"/>
      <c r="M25" s="50"/>
      <c r="N25" s="51">
        <v>43466</v>
      </c>
      <c r="O25" s="52"/>
    </row>
    <row r="26" spans="1:24" ht="30" customHeight="1" x14ac:dyDescent="0.25">
      <c r="A26" s="49" t="s">
        <v>117</v>
      </c>
      <c r="B26" s="50"/>
      <c r="C26" s="50"/>
      <c r="D26" s="50"/>
      <c r="E26" s="50"/>
      <c r="F26" s="50"/>
      <c r="G26" s="50"/>
      <c r="H26" s="50"/>
      <c r="I26" s="50"/>
      <c r="J26" s="50"/>
      <c r="K26" s="50"/>
      <c r="L26" s="50"/>
      <c r="M26" s="50"/>
      <c r="N26" s="51">
        <v>43497</v>
      </c>
      <c r="O26" s="52"/>
    </row>
    <row r="27" spans="1:24" ht="28.5" customHeight="1" x14ac:dyDescent="0.25">
      <c r="A27" s="49" t="s">
        <v>120</v>
      </c>
      <c r="B27" s="50"/>
      <c r="C27" s="50"/>
      <c r="D27" s="50"/>
      <c r="E27" s="50"/>
      <c r="F27" s="50"/>
      <c r="G27" s="50"/>
      <c r="H27" s="50"/>
      <c r="I27" s="50"/>
      <c r="J27" s="50"/>
      <c r="K27" s="50"/>
      <c r="L27" s="50"/>
      <c r="M27" s="50"/>
      <c r="N27" s="51">
        <v>43525</v>
      </c>
      <c r="O27" s="52"/>
    </row>
    <row r="28" spans="1:24" ht="23.25" customHeight="1" x14ac:dyDescent="0.25">
      <c r="A28" s="49" t="s">
        <v>122</v>
      </c>
      <c r="B28" s="50"/>
      <c r="C28" s="50"/>
      <c r="D28" s="50"/>
      <c r="E28" s="50"/>
      <c r="F28" s="50"/>
      <c r="G28" s="50"/>
      <c r="H28" s="50"/>
      <c r="I28" s="50"/>
      <c r="J28" s="50"/>
      <c r="K28" s="50"/>
      <c r="L28" s="50"/>
      <c r="M28" s="50"/>
      <c r="N28" s="51">
        <v>43556</v>
      </c>
      <c r="O28" s="52"/>
    </row>
    <row r="29" spans="1:24" ht="25.5" customHeight="1" x14ac:dyDescent="0.25">
      <c r="A29" s="49" t="s">
        <v>125</v>
      </c>
      <c r="B29" s="50"/>
      <c r="C29" s="50"/>
      <c r="D29" s="50"/>
      <c r="E29" s="50"/>
      <c r="F29" s="50"/>
      <c r="G29" s="50"/>
      <c r="H29" s="50"/>
      <c r="I29" s="50"/>
      <c r="J29" s="50"/>
      <c r="K29" s="50"/>
      <c r="L29" s="50"/>
      <c r="M29" s="50"/>
      <c r="N29" s="51">
        <v>43586</v>
      </c>
      <c r="O29" s="52"/>
    </row>
    <row r="30" spans="1:24" ht="16.5" customHeight="1" x14ac:dyDescent="0.25">
      <c r="A30" s="49"/>
      <c r="B30" s="50"/>
      <c r="C30" s="50"/>
      <c r="D30" s="50"/>
      <c r="E30" s="50"/>
      <c r="F30" s="50"/>
      <c r="G30" s="50"/>
      <c r="H30" s="50"/>
      <c r="I30" s="50"/>
      <c r="J30" s="50"/>
      <c r="K30" s="50"/>
      <c r="L30" s="50"/>
      <c r="M30" s="50"/>
      <c r="N30" s="51">
        <v>43617</v>
      </c>
      <c r="O30" s="52"/>
    </row>
    <row r="31" spans="1:24" ht="18" customHeight="1" x14ac:dyDescent="0.25">
      <c r="A31" s="49"/>
      <c r="B31" s="50"/>
      <c r="C31" s="50"/>
      <c r="D31" s="50"/>
      <c r="E31" s="50"/>
      <c r="F31" s="50"/>
      <c r="G31" s="50"/>
      <c r="H31" s="50"/>
      <c r="I31" s="50"/>
      <c r="J31" s="50"/>
      <c r="K31" s="50"/>
      <c r="L31" s="50"/>
      <c r="M31" s="50"/>
      <c r="N31" s="51">
        <v>43647</v>
      </c>
      <c r="O31" s="52"/>
    </row>
    <row r="32" spans="1:24" ht="16.5" customHeight="1" x14ac:dyDescent="0.25">
      <c r="A32" s="49"/>
      <c r="B32" s="50"/>
      <c r="C32" s="50"/>
      <c r="D32" s="50"/>
      <c r="E32" s="50"/>
      <c r="F32" s="50"/>
      <c r="G32" s="50"/>
      <c r="H32" s="50"/>
      <c r="I32" s="50"/>
      <c r="J32" s="50"/>
      <c r="K32" s="50"/>
      <c r="L32" s="50"/>
      <c r="M32" s="50"/>
      <c r="N32" s="51">
        <v>43678</v>
      </c>
      <c r="O32" s="52"/>
    </row>
    <row r="33" spans="1:17" ht="16.5" customHeight="1" x14ac:dyDescent="0.25">
      <c r="A33" s="49"/>
      <c r="B33" s="50"/>
      <c r="C33" s="50"/>
      <c r="D33" s="50"/>
      <c r="E33" s="50"/>
      <c r="F33" s="50"/>
      <c r="G33" s="50"/>
      <c r="H33" s="50"/>
      <c r="I33" s="50"/>
      <c r="J33" s="50"/>
      <c r="K33" s="50"/>
      <c r="L33" s="50"/>
      <c r="M33" s="50"/>
      <c r="N33" s="51">
        <v>43709</v>
      </c>
      <c r="O33" s="52"/>
    </row>
    <row r="34" spans="1:17" ht="16.5" customHeight="1" x14ac:dyDescent="0.25">
      <c r="A34" s="49"/>
      <c r="B34" s="50"/>
      <c r="C34" s="50"/>
      <c r="D34" s="50"/>
      <c r="E34" s="50"/>
      <c r="F34" s="50"/>
      <c r="G34" s="50"/>
      <c r="H34" s="50"/>
      <c r="I34" s="50"/>
      <c r="J34" s="50"/>
      <c r="K34" s="50"/>
      <c r="L34" s="50"/>
      <c r="M34" s="50"/>
      <c r="N34" s="51">
        <v>43739</v>
      </c>
      <c r="O34" s="52"/>
    </row>
    <row r="35" spans="1:17" ht="16.5" customHeight="1" x14ac:dyDescent="0.25">
      <c r="A35" s="49"/>
      <c r="B35" s="50"/>
      <c r="C35" s="50"/>
      <c r="D35" s="50"/>
      <c r="E35" s="50"/>
      <c r="F35" s="50"/>
      <c r="G35" s="50"/>
      <c r="H35" s="50"/>
      <c r="I35" s="50"/>
      <c r="J35" s="50"/>
      <c r="K35" s="50"/>
      <c r="L35" s="50"/>
      <c r="M35" s="50"/>
      <c r="N35" s="51">
        <v>43770</v>
      </c>
      <c r="O35" s="52"/>
    </row>
    <row r="36" spans="1:17" ht="16.5" customHeight="1" thickBot="1" x14ac:dyDescent="0.3">
      <c r="A36" s="49"/>
      <c r="B36" s="50"/>
      <c r="C36" s="50"/>
      <c r="D36" s="50"/>
      <c r="E36" s="50"/>
      <c r="F36" s="50"/>
      <c r="G36" s="50"/>
      <c r="H36" s="50"/>
      <c r="I36" s="50"/>
      <c r="J36" s="50"/>
      <c r="K36" s="50"/>
      <c r="L36" s="50"/>
      <c r="M36" s="50"/>
      <c r="N36" s="51">
        <v>43800</v>
      </c>
      <c r="O36" s="52"/>
    </row>
    <row r="37" spans="1:17" ht="19.5" customHeight="1" x14ac:dyDescent="0.25">
      <c r="A37" s="45" t="s">
        <v>51</v>
      </c>
      <c r="B37" s="46"/>
      <c r="C37" s="46"/>
      <c r="D37" s="46"/>
      <c r="E37" s="46"/>
      <c r="F37" s="46"/>
      <c r="G37" s="46"/>
      <c r="H37" s="46"/>
      <c r="I37" s="46"/>
      <c r="J37" s="46"/>
      <c r="K37" s="46"/>
      <c r="L37" s="46"/>
      <c r="M37" s="46"/>
      <c r="N37" s="47" t="s">
        <v>52</v>
      </c>
      <c r="O37" s="48"/>
    </row>
    <row r="38" spans="1:17" ht="15" x14ac:dyDescent="0.25">
      <c r="A38" s="49"/>
      <c r="B38" s="50"/>
      <c r="C38" s="50"/>
      <c r="D38" s="50"/>
      <c r="E38" s="50"/>
      <c r="F38" s="50"/>
      <c r="G38" s="50"/>
      <c r="H38" s="50"/>
      <c r="I38" s="50"/>
      <c r="J38" s="50"/>
      <c r="K38" s="50"/>
      <c r="L38" s="50"/>
      <c r="M38" s="50"/>
      <c r="N38" s="53"/>
      <c r="O38" s="54"/>
    </row>
    <row r="39" spans="1:17" ht="15.75" thickBot="1" x14ac:dyDescent="0.3">
      <c r="A39" s="135"/>
      <c r="B39" s="136"/>
      <c r="C39" s="136"/>
      <c r="D39" s="136"/>
      <c r="E39" s="136"/>
      <c r="F39" s="136"/>
      <c r="G39" s="136"/>
      <c r="H39" s="136"/>
      <c r="I39" s="136"/>
      <c r="J39" s="136"/>
      <c r="K39" s="136"/>
      <c r="L39" s="136"/>
      <c r="M39" s="136"/>
      <c r="N39" s="133"/>
      <c r="O39" s="134"/>
    </row>
    <row r="40" spans="1:17" ht="6" customHeight="1" x14ac:dyDescent="0.25">
      <c r="A40" s="41"/>
      <c r="B40" s="41"/>
      <c r="C40" s="41"/>
      <c r="D40" s="41"/>
      <c r="E40" s="41"/>
      <c r="F40" s="41"/>
      <c r="G40" s="41"/>
      <c r="H40" s="41"/>
      <c r="I40" s="41"/>
      <c r="J40" s="41"/>
      <c r="K40" s="41"/>
      <c r="L40" s="41"/>
      <c r="M40" s="41"/>
      <c r="N40" s="41"/>
      <c r="O40" s="41"/>
    </row>
    <row r="42" spans="1:17" ht="14.25" x14ac:dyDescent="0.2">
      <c r="Q42" s="32" t="s">
        <v>73</v>
      </c>
    </row>
    <row r="43" spans="1:17" ht="14.25" x14ac:dyDescent="0.2">
      <c r="Q43" s="32" t="s">
        <v>74</v>
      </c>
    </row>
    <row r="44" spans="1:17" ht="14.25" x14ac:dyDescent="0.2">
      <c r="Q44" s="32" t="s">
        <v>75</v>
      </c>
    </row>
    <row r="45" spans="1:17" ht="14.25" x14ac:dyDescent="0.2">
      <c r="Q45" s="32" t="s">
        <v>76</v>
      </c>
    </row>
    <row r="46" spans="1:17" ht="14.25" x14ac:dyDescent="0.2">
      <c r="Q46" s="32" t="s">
        <v>77</v>
      </c>
    </row>
    <row r="47" spans="1:17" ht="14.25" x14ac:dyDescent="0.2">
      <c r="Q47" s="32" t="s">
        <v>78</v>
      </c>
    </row>
    <row r="48" spans="1:17" ht="14.25" x14ac:dyDescent="0.2">
      <c r="Q48" s="32" t="s">
        <v>79</v>
      </c>
    </row>
    <row r="49" spans="17:17" ht="14.25" x14ac:dyDescent="0.2">
      <c r="Q49" s="32" t="s">
        <v>80</v>
      </c>
    </row>
    <row r="50" spans="17:17" ht="14.25" x14ac:dyDescent="0.2">
      <c r="Q50" s="32" t="s">
        <v>81</v>
      </c>
    </row>
    <row r="51" spans="17:17" ht="14.25" x14ac:dyDescent="0.2">
      <c r="Q51" s="32" t="s">
        <v>82</v>
      </c>
    </row>
    <row r="52" spans="17:17" ht="14.25" x14ac:dyDescent="0.2">
      <c r="Q52" s="32" t="s">
        <v>83</v>
      </c>
    </row>
    <row r="53" spans="17:17" ht="14.25" x14ac:dyDescent="0.2">
      <c r="Q53" s="32" t="s">
        <v>84</v>
      </c>
    </row>
    <row r="54" spans="17:17" ht="14.25" x14ac:dyDescent="0.2">
      <c r="Q54" s="32" t="s">
        <v>85</v>
      </c>
    </row>
    <row r="56" spans="17:17" x14ac:dyDescent="0.25">
      <c r="Q56" s="8">
        <v>0.9</v>
      </c>
    </row>
    <row r="57" spans="17:17" x14ac:dyDescent="0.25">
      <c r="Q57" s="8">
        <v>0.95</v>
      </c>
    </row>
  </sheetData>
  <mergeCells count="71">
    <mergeCell ref="H21:K21"/>
    <mergeCell ref="L21:O21"/>
    <mergeCell ref="A22:O22"/>
    <mergeCell ref="A40:O40"/>
    <mergeCell ref="A31:M31"/>
    <mergeCell ref="N31:O31"/>
    <mergeCell ref="A32:M32"/>
    <mergeCell ref="N32:O32"/>
    <mergeCell ref="A36:M36"/>
    <mergeCell ref="N36:O36"/>
    <mergeCell ref="A33:M33"/>
    <mergeCell ref="N33:O33"/>
    <mergeCell ref="A34:M34"/>
    <mergeCell ref="N34:O34"/>
    <mergeCell ref="A35:M35"/>
    <mergeCell ref="N35:O35"/>
    <mergeCell ref="A14:B14"/>
    <mergeCell ref="A15:B15"/>
    <mergeCell ref="A16:A19"/>
    <mergeCell ref="A20:C21"/>
    <mergeCell ref="D21:G21"/>
    <mergeCell ref="A1:E1"/>
    <mergeCell ref="F1:O1"/>
    <mergeCell ref="A7:D7"/>
    <mergeCell ref="F7:G7"/>
    <mergeCell ref="J7:O7"/>
    <mergeCell ref="A2:E2"/>
    <mergeCell ref="F2:O2"/>
    <mergeCell ref="A4:E4"/>
    <mergeCell ref="G4:O4"/>
    <mergeCell ref="A5:D6"/>
    <mergeCell ref="E5:E6"/>
    <mergeCell ref="F5:G6"/>
    <mergeCell ref="H5:H6"/>
    <mergeCell ref="I5:I6"/>
    <mergeCell ref="J5:K6"/>
    <mergeCell ref="L5:O5"/>
    <mergeCell ref="L6:M6"/>
    <mergeCell ref="A3:E3"/>
    <mergeCell ref="N6:O6"/>
    <mergeCell ref="F3:O3"/>
    <mergeCell ref="A24:M24"/>
    <mergeCell ref="N24:O24"/>
    <mergeCell ref="A8:O8"/>
    <mergeCell ref="A9:O9"/>
    <mergeCell ref="A10:O10"/>
    <mergeCell ref="A11:O11"/>
    <mergeCell ref="A12:B12"/>
    <mergeCell ref="A23:O23"/>
    <mergeCell ref="D20:G20"/>
    <mergeCell ref="A13:B13"/>
    <mergeCell ref="L20:O20"/>
    <mergeCell ref="H20:K20"/>
    <mergeCell ref="A25:M25"/>
    <mergeCell ref="N25:O25"/>
    <mergeCell ref="A37:M37"/>
    <mergeCell ref="N37:O37"/>
    <mergeCell ref="N28:O28"/>
    <mergeCell ref="A29:M29"/>
    <mergeCell ref="N29:O29"/>
    <mergeCell ref="A30:M30"/>
    <mergeCell ref="N30:O30"/>
    <mergeCell ref="A28:M28"/>
    <mergeCell ref="N39:O39"/>
    <mergeCell ref="A26:M26"/>
    <mergeCell ref="N26:O26"/>
    <mergeCell ref="A27:M27"/>
    <mergeCell ref="N27:O27"/>
    <mergeCell ref="A38:M38"/>
    <mergeCell ref="N38:O38"/>
    <mergeCell ref="A39:M39"/>
  </mergeCells>
  <dataValidations disablePrompts="1" count="1">
    <dataValidation type="list" allowBlank="1" showInputMessage="1" showErrorMessage="1" sqref="J7:O7" xr:uid="{00000000-0002-0000-0100-000000000000}">
      <formula1>$Q$42:$Q$54</formula1>
    </dataValidation>
  </dataValidations>
  <pageMargins left="0.39370078740157483" right="0.53989583333333335" top="1.0037499999999999" bottom="0.37260416666666668" header="0" footer="0"/>
  <pageSetup scale="73" orientation="portrait" horizontalDpi="4294967294" verticalDpi="4294967294" r:id="rId1"/>
  <headerFooter>
    <oddHeader>&amp;L
&amp;G&amp;C&amp;"Arial Rounded MT Bold,Normal"
AGUAS DEL HUILA S.A. E.S.P.
&amp;10NIT.  800.100.553-2
FORMATO: MATRIZ DE REGISTRO Y MEDICIÓN DE INDICADORES&amp;11
&amp;8VERSION 5.0</oddHeader>
    <oddFooter>&amp;R&amp;"Arial,Normal"&amp;7Pág. &amp;P | &amp;P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7"/>
  <sheetViews>
    <sheetView view="pageLayout" topLeftCell="A10" zoomScaleNormal="100" zoomScaleSheetLayoutView="72" workbookViewId="0">
      <selection activeCell="M17" sqref="M17"/>
    </sheetView>
  </sheetViews>
  <sheetFormatPr baseColWidth="10" defaultRowHeight="12.75" x14ac:dyDescent="0.25"/>
  <cols>
    <col min="1" max="1" width="3.85546875" style="2" customWidth="1"/>
    <col min="2" max="2" width="26.85546875" style="2" customWidth="1"/>
    <col min="3" max="6" width="7.7109375" style="2" customWidth="1"/>
    <col min="7" max="7" width="10" style="2" customWidth="1"/>
    <col min="8" max="11" width="7.7109375" style="2" customWidth="1"/>
    <col min="12" max="12" width="8.28515625" style="2" customWidth="1"/>
    <col min="13" max="14" width="7.7109375" style="2" customWidth="1"/>
    <col min="15" max="15" width="6.14062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15" t="s">
        <v>0</v>
      </c>
      <c r="B1" s="116"/>
      <c r="C1" s="116"/>
      <c r="D1" s="116"/>
      <c r="E1" s="116"/>
      <c r="F1" s="116" t="str">
        <f>'SET-G. Conocimiento'!J1</f>
        <v>GESTIÓN DEL CONOCIMIENTO</v>
      </c>
      <c r="G1" s="116"/>
      <c r="H1" s="116"/>
      <c r="I1" s="116"/>
      <c r="J1" s="116"/>
      <c r="K1" s="116"/>
      <c r="L1" s="116"/>
      <c r="M1" s="116"/>
      <c r="N1" s="116"/>
      <c r="O1" s="117"/>
    </row>
    <row r="2" spans="1:24" ht="15.75" customHeight="1" x14ac:dyDescent="0.25">
      <c r="A2" s="113" t="s">
        <v>1</v>
      </c>
      <c r="B2" s="114"/>
      <c r="C2" s="114"/>
      <c r="D2" s="114"/>
      <c r="E2" s="114"/>
      <c r="F2" s="118" t="str">
        <f>'SET-G. Conocimiento'!$B5</f>
        <v>Convocatoria</v>
      </c>
      <c r="G2" s="118"/>
      <c r="H2" s="118"/>
      <c r="I2" s="118"/>
      <c r="J2" s="118"/>
      <c r="K2" s="118"/>
      <c r="L2" s="118"/>
      <c r="M2" s="118"/>
      <c r="N2" s="118"/>
      <c r="O2" s="119"/>
    </row>
    <row r="3" spans="1:24" ht="15.75" customHeight="1" x14ac:dyDescent="0.25">
      <c r="A3" s="113" t="s">
        <v>47</v>
      </c>
      <c r="B3" s="114"/>
      <c r="C3" s="114"/>
      <c r="D3" s="114"/>
      <c r="E3" s="114"/>
      <c r="F3" s="120" t="str">
        <f>'SET-G. Conocimiento'!F5</f>
        <v>Eficacia</v>
      </c>
      <c r="G3" s="121"/>
      <c r="H3" s="121"/>
      <c r="I3" s="121"/>
      <c r="J3" s="121"/>
      <c r="K3" s="121"/>
      <c r="L3" s="121"/>
      <c r="M3" s="121"/>
      <c r="N3" s="121"/>
      <c r="O3" s="122"/>
    </row>
    <row r="4" spans="1:24" ht="17.25" customHeight="1" thickBot="1" x14ac:dyDescent="0.3">
      <c r="A4" s="109" t="s">
        <v>20</v>
      </c>
      <c r="B4" s="110"/>
      <c r="C4" s="110"/>
      <c r="D4" s="110"/>
      <c r="E4" s="110"/>
      <c r="F4" s="15" t="s">
        <v>107</v>
      </c>
      <c r="G4" s="111" t="str">
        <f>'SET-G. Conocimiento'!A5</f>
        <v>IN02</v>
      </c>
      <c r="H4" s="111"/>
      <c r="I4" s="111"/>
      <c r="J4" s="111"/>
      <c r="K4" s="111"/>
      <c r="L4" s="111"/>
      <c r="M4" s="111"/>
      <c r="N4" s="111"/>
      <c r="O4" s="112"/>
    </row>
    <row r="5" spans="1:24" ht="12.75" customHeight="1" x14ac:dyDescent="0.25">
      <c r="A5" s="89" t="s">
        <v>21</v>
      </c>
      <c r="B5" s="90"/>
      <c r="C5" s="90"/>
      <c r="D5" s="90"/>
      <c r="E5" s="85" t="s">
        <v>22</v>
      </c>
      <c r="F5" s="85" t="s">
        <v>23</v>
      </c>
      <c r="G5" s="85"/>
      <c r="H5" s="85" t="s">
        <v>24</v>
      </c>
      <c r="I5" s="85" t="s">
        <v>25</v>
      </c>
      <c r="J5" s="85" t="s">
        <v>26</v>
      </c>
      <c r="K5" s="85"/>
      <c r="L5" s="87" t="s">
        <v>27</v>
      </c>
      <c r="M5" s="87"/>
      <c r="N5" s="87"/>
      <c r="O5" s="88"/>
    </row>
    <row r="6" spans="1:24" ht="46.5" customHeight="1" x14ac:dyDescent="0.25">
      <c r="A6" s="91"/>
      <c r="B6" s="83"/>
      <c r="C6" s="83"/>
      <c r="D6" s="83"/>
      <c r="E6" s="86"/>
      <c r="F6" s="86"/>
      <c r="G6" s="86"/>
      <c r="H6" s="86"/>
      <c r="I6" s="86"/>
      <c r="J6" s="86"/>
      <c r="K6" s="86"/>
      <c r="L6" s="83" t="s">
        <v>28</v>
      </c>
      <c r="M6" s="83"/>
      <c r="N6" s="83" t="s">
        <v>29</v>
      </c>
      <c r="O6" s="84"/>
    </row>
    <row r="7" spans="1:24" ht="68.25" customHeight="1" thickBot="1" x14ac:dyDescent="0.3">
      <c r="A7" s="57" t="str">
        <f>'SET-G. Conocimiento'!$C5</f>
        <v xml:space="preserve">Medir la cobertura y participación de los Municipios frente a las jornadas de capacitación convocadas durante la vigencia fiscal por la Sociedad Aguas del Huila SA ESP </v>
      </c>
      <c r="B7" s="58"/>
      <c r="C7" s="58"/>
      <c r="D7" s="58"/>
      <c r="E7" s="12" t="s">
        <v>34</v>
      </c>
      <c r="F7" s="58" t="str">
        <f>'SET-G. Conocimiento'!$D5</f>
        <v>Número de Municipios  Asistentes a Capacitación / Número de Convocados a Capacitación*100</v>
      </c>
      <c r="G7" s="58"/>
      <c r="H7" s="11">
        <f>$O14</f>
        <v>0.8</v>
      </c>
      <c r="I7" s="17" t="str">
        <f>'SET-G. Conocimiento'!$E5</f>
        <v>Trimestral</v>
      </c>
      <c r="J7" s="68" t="s">
        <v>82</v>
      </c>
      <c r="K7" s="69"/>
      <c r="L7" s="69"/>
      <c r="M7" s="69"/>
      <c r="N7" s="69"/>
      <c r="O7" s="70"/>
    </row>
    <row r="8" spans="1:24" ht="13.5" customHeight="1" x14ac:dyDescent="0.25">
      <c r="A8" s="71" t="s">
        <v>37</v>
      </c>
      <c r="B8" s="72"/>
      <c r="C8" s="72"/>
      <c r="D8" s="72"/>
      <c r="E8" s="72"/>
      <c r="F8" s="72"/>
      <c r="G8" s="72"/>
      <c r="H8" s="72"/>
      <c r="I8" s="72"/>
      <c r="J8" s="72"/>
      <c r="K8" s="72"/>
      <c r="L8" s="72"/>
      <c r="M8" s="72"/>
      <c r="N8" s="72"/>
      <c r="O8" s="73"/>
    </row>
    <row r="9" spans="1:24" ht="24.75" customHeight="1" thickBot="1" x14ac:dyDescent="0.3">
      <c r="A9" s="74" t="s">
        <v>104</v>
      </c>
      <c r="B9" s="75"/>
      <c r="C9" s="75"/>
      <c r="D9" s="75"/>
      <c r="E9" s="75"/>
      <c r="F9" s="75"/>
      <c r="G9" s="75"/>
      <c r="H9" s="75"/>
      <c r="I9" s="75"/>
      <c r="J9" s="75"/>
      <c r="K9" s="75"/>
      <c r="L9" s="75"/>
      <c r="M9" s="75"/>
      <c r="N9" s="75"/>
      <c r="O9" s="76"/>
    </row>
    <row r="10" spans="1:24" ht="15" customHeight="1" thickBot="1" x14ac:dyDescent="0.3">
      <c r="A10" s="137" t="s">
        <v>30</v>
      </c>
      <c r="B10" s="138"/>
      <c r="C10" s="138"/>
      <c r="D10" s="138"/>
      <c r="E10" s="138"/>
      <c r="F10" s="138"/>
      <c r="G10" s="138"/>
      <c r="H10" s="138"/>
      <c r="I10" s="138"/>
      <c r="J10" s="138"/>
      <c r="K10" s="138"/>
      <c r="L10" s="138"/>
      <c r="M10" s="138"/>
      <c r="N10" s="138"/>
      <c r="O10" s="139"/>
      <c r="V10" s="6"/>
      <c r="W10" s="16"/>
      <c r="X10" s="16"/>
    </row>
    <row r="11" spans="1:24" ht="16.5" customHeight="1" x14ac:dyDescent="0.25">
      <c r="A11" s="80" t="s">
        <v>112</v>
      </c>
      <c r="B11" s="81"/>
      <c r="C11" s="81"/>
      <c r="D11" s="81"/>
      <c r="E11" s="81"/>
      <c r="F11" s="81"/>
      <c r="G11" s="81"/>
      <c r="H11" s="81"/>
      <c r="I11" s="81"/>
      <c r="J11" s="81"/>
      <c r="K11" s="81"/>
      <c r="L11" s="81"/>
      <c r="M11" s="81"/>
      <c r="N11" s="81"/>
      <c r="O11" s="82"/>
      <c r="V11" s="6"/>
      <c r="W11" s="7"/>
      <c r="X11" s="7"/>
    </row>
    <row r="12" spans="1:24" ht="16.5" customHeight="1" x14ac:dyDescent="0.25">
      <c r="A12" s="55" t="s">
        <v>31</v>
      </c>
      <c r="B12" s="56"/>
      <c r="C12" s="36" t="s">
        <v>8</v>
      </c>
      <c r="D12" s="36" t="s">
        <v>9</v>
      </c>
      <c r="E12" s="36" t="s">
        <v>10</v>
      </c>
      <c r="F12" s="36" t="s">
        <v>11</v>
      </c>
      <c r="G12" s="36" t="s">
        <v>12</v>
      </c>
      <c r="H12" s="36" t="s">
        <v>13</v>
      </c>
      <c r="I12" s="36" t="s">
        <v>14</v>
      </c>
      <c r="J12" s="36" t="s">
        <v>15</v>
      </c>
      <c r="K12" s="36" t="s">
        <v>16</v>
      </c>
      <c r="L12" s="36" t="s">
        <v>17</v>
      </c>
      <c r="M12" s="36" t="s">
        <v>18</v>
      </c>
      <c r="N12" s="36" t="s">
        <v>19</v>
      </c>
      <c r="O12" s="5" t="s">
        <v>32</v>
      </c>
      <c r="V12" s="6"/>
      <c r="W12" s="7"/>
      <c r="X12" s="7"/>
    </row>
    <row r="13" spans="1:24" ht="16.5" customHeight="1" x14ac:dyDescent="0.25">
      <c r="A13" s="62" t="s">
        <v>38</v>
      </c>
      <c r="B13" s="63"/>
      <c r="C13" s="40">
        <f t="shared" ref="C13:N13" si="0">$O$13</f>
        <v>0.78</v>
      </c>
      <c r="D13" s="40">
        <f t="shared" si="0"/>
        <v>0.78</v>
      </c>
      <c r="E13" s="40">
        <f t="shared" si="0"/>
        <v>0.78</v>
      </c>
      <c r="F13" s="40">
        <f t="shared" si="0"/>
        <v>0.78</v>
      </c>
      <c r="G13" s="40">
        <f t="shared" si="0"/>
        <v>0.78</v>
      </c>
      <c r="H13" s="40">
        <f t="shared" si="0"/>
        <v>0.78</v>
      </c>
      <c r="I13" s="40">
        <f t="shared" si="0"/>
        <v>0.78</v>
      </c>
      <c r="J13" s="40">
        <f t="shared" si="0"/>
        <v>0.78</v>
      </c>
      <c r="K13" s="40">
        <f t="shared" si="0"/>
        <v>0.78</v>
      </c>
      <c r="L13" s="40">
        <f t="shared" si="0"/>
        <v>0.78</v>
      </c>
      <c r="M13" s="40">
        <f t="shared" si="0"/>
        <v>0.78</v>
      </c>
      <c r="N13" s="40">
        <f t="shared" si="0"/>
        <v>0.78</v>
      </c>
      <c r="O13" s="39">
        <f>'SET-G. Conocimiento'!J5</f>
        <v>0.78</v>
      </c>
      <c r="V13" s="6"/>
      <c r="W13" s="7"/>
      <c r="X13" s="7"/>
    </row>
    <row r="14" spans="1:24" ht="17.25" customHeight="1" x14ac:dyDescent="0.25">
      <c r="A14" s="62" t="s">
        <v>113</v>
      </c>
      <c r="B14" s="63"/>
      <c r="C14" s="40">
        <f t="shared" ref="C14:N14" si="1">$O$14</f>
        <v>0.8</v>
      </c>
      <c r="D14" s="40">
        <f t="shared" si="1"/>
        <v>0.8</v>
      </c>
      <c r="E14" s="40">
        <f t="shared" si="1"/>
        <v>0.8</v>
      </c>
      <c r="F14" s="40">
        <f t="shared" si="1"/>
        <v>0.8</v>
      </c>
      <c r="G14" s="40">
        <f t="shared" si="1"/>
        <v>0.8</v>
      </c>
      <c r="H14" s="40">
        <f t="shared" si="1"/>
        <v>0.8</v>
      </c>
      <c r="I14" s="40">
        <f t="shared" si="1"/>
        <v>0.8</v>
      </c>
      <c r="J14" s="40">
        <f t="shared" si="1"/>
        <v>0.8</v>
      </c>
      <c r="K14" s="40">
        <f t="shared" si="1"/>
        <v>0.8</v>
      </c>
      <c r="L14" s="40">
        <f t="shared" si="1"/>
        <v>0.8</v>
      </c>
      <c r="M14" s="40">
        <f t="shared" si="1"/>
        <v>0.8</v>
      </c>
      <c r="N14" s="40">
        <f t="shared" si="1"/>
        <v>0.8</v>
      </c>
      <c r="O14" s="39">
        <f>'SET-G. Conocimiento'!K5</f>
        <v>0.8</v>
      </c>
      <c r="V14" s="6"/>
      <c r="W14" s="7"/>
      <c r="X14" s="7"/>
    </row>
    <row r="15" spans="1:24" ht="17.25" customHeight="1" x14ac:dyDescent="0.25">
      <c r="A15" s="64" t="s">
        <v>110</v>
      </c>
      <c r="B15" s="65"/>
      <c r="C15" s="9" t="str">
        <f t="shared" ref="C15:E15" si="2">IF((C17),C16/C17,"-")</f>
        <v>-</v>
      </c>
      <c r="D15" s="9" t="str">
        <f t="shared" si="2"/>
        <v>-</v>
      </c>
      <c r="E15" s="9">
        <f t="shared" si="2"/>
        <v>1</v>
      </c>
      <c r="F15" s="9">
        <f>IF((F17),F16/F17,"-")</f>
        <v>1</v>
      </c>
      <c r="G15" s="9">
        <f t="shared" ref="G15:O15" si="3">IF((G17),G16/G17,"-")</f>
        <v>1</v>
      </c>
      <c r="H15" s="9" t="str">
        <f t="shared" si="3"/>
        <v>-</v>
      </c>
      <c r="I15" s="9" t="str">
        <f t="shared" si="3"/>
        <v>-</v>
      </c>
      <c r="J15" s="9" t="str">
        <f t="shared" si="3"/>
        <v>-</v>
      </c>
      <c r="K15" s="9" t="str">
        <f t="shared" si="3"/>
        <v>-</v>
      </c>
      <c r="L15" s="9" t="str">
        <f t="shared" si="3"/>
        <v>-</v>
      </c>
      <c r="M15" s="9" t="str">
        <f t="shared" si="3"/>
        <v>-</v>
      </c>
      <c r="N15" s="9" t="str">
        <f t="shared" si="3"/>
        <v>-</v>
      </c>
      <c r="O15" s="10">
        <f t="shared" si="3"/>
        <v>1</v>
      </c>
      <c r="V15" s="6"/>
      <c r="W15" s="7"/>
      <c r="X15" s="7"/>
    </row>
    <row r="16" spans="1:24" ht="23.25" customHeight="1" x14ac:dyDescent="0.25">
      <c r="A16" s="66" t="s">
        <v>36</v>
      </c>
      <c r="B16" s="35" t="s">
        <v>98</v>
      </c>
      <c r="C16" s="3">
        <v>0</v>
      </c>
      <c r="D16" s="3">
        <v>0</v>
      </c>
      <c r="E16" s="3">
        <v>4</v>
      </c>
      <c r="F16" s="3">
        <v>1</v>
      </c>
      <c r="G16" s="3">
        <v>3</v>
      </c>
      <c r="H16" s="3"/>
      <c r="I16" s="3"/>
      <c r="J16" s="3"/>
      <c r="K16" s="3"/>
      <c r="L16" s="3"/>
      <c r="M16" s="3"/>
      <c r="N16" s="3"/>
      <c r="O16" s="13">
        <f>SUM(C16:N16)</f>
        <v>8</v>
      </c>
      <c r="V16" s="6"/>
      <c r="W16" s="7"/>
      <c r="X16" s="7"/>
    </row>
    <row r="17" spans="1:24" ht="23.25" customHeight="1" x14ac:dyDescent="0.25">
      <c r="A17" s="66"/>
      <c r="B17" s="35" t="s">
        <v>99</v>
      </c>
      <c r="C17" s="3">
        <v>0</v>
      </c>
      <c r="D17" s="3">
        <v>0</v>
      </c>
      <c r="E17" s="3">
        <v>4</v>
      </c>
      <c r="F17" s="3">
        <v>1</v>
      </c>
      <c r="G17" s="3">
        <v>3</v>
      </c>
      <c r="H17" s="3"/>
      <c r="I17" s="3"/>
      <c r="J17" s="3"/>
      <c r="K17" s="3"/>
      <c r="L17" s="3"/>
      <c r="M17" s="3"/>
      <c r="N17" s="3"/>
      <c r="O17" s="13">
        <f>SUM(C17:N17)</f>
        <v>8</v>
      </c>
      <c r="V17" s="6"/>
      <c r="W17" s="7"/>
      <c r="X17" s="7"/>
    </row>
    <row r="18" spans="1:24" ht="17.25" customHeight="1" x14ac:dyDescent="0.25">
      <c r="A18" s="66"/>
      <c r="B18" s="35"/>
      <c r="C18" s="3"/>
      <c r="D18" s="3"/>
      <c r="E18" s="3"/>
      <c r="F18" s="3"/>
      <c r="G18" s="3"/>
      <c r="H18" s="3"/>
      <c r="I18" s="3"/>
      <c r="J18" s="3"/>
      <c r="K18" s="3"/>
      <c r="L18" s="3"/>
      <c r="M18" s="3"/>
      <c r="N18" s="3"/>
      <c r="O18" s="13"/>
      <c r="V18" s="6"/>
      <c r="W18" s="7"/>
      <c r="X18" s="7"/>
    </row>
    <row r="19" spans="1:24" ht="18" customHeight="1" thickBot="1" x14ac:dyDescent="0.3">
      <c r="A19" s="67"/>
      <c r="B19" s="37" t="s">
        <v>3</v>
      </c>
      <c r="C19" s="4"/>
      <c r="D19" s="4"/>
      <c r="E19" s="4"/>
      <c r="F19" s="4"/>
      <c r="G19" s="4"/>
      <c r="H19" s="4"/>
      <c r="I19" s="4"/>
      <c r="J19" s="4"/>
      <c r="K19" s="4"/>
      <c r="L19" s="4"/>
      <c r="M19" s="4"/>
      <c r="N19" s="4"/>
      <c r="O19" s="14"/>
      <c r="V19" s="6"/>
      <c r="W19" s="7"/>
      <c r="X19" s="7"/>
    </row>
    <row r="20" spans="1:24" ht="33" customHeight="1" thickBot="1" x14ac:dyDescent="0.3">
      <c r="A20" s="100" t="s">
        <v>33</v>
      </c>
      <c r="B20" s="101"/>
      <c r="C20" s="102"/>
      <c r="D20" s="147" t="str">
        <f>'SET-G. Conocimiento'!$G5</f>
        <v>Entre 70% y 100%</v>
      </c>
      <c r="E20" s="148"/>
      <c r="F20" s="148"/>
      <c r="G20" s="149"/>
      <c r="H20" s="147" t="str">
        <f>'SET-G. Conocimiento'!$H5</f>
        <v>Entre 60% y 69%</v>
      </c>
      <c r="I20" s="148"/>
      <c r="J20" s="148"/>
      <c r="K20" s="149"/>
      <c r="L20" s="150" t="str">
        <f>'SET-G. Conocimiento'!$I5</f>
        <v>Menor al 59%</v>
      </c>
      <c r="M20" s="151"/>
      <c r="N20" s="151"/>
      <c r="O20" s="152"/>
      <c r="V20" s="6"/>
      <c r="W20" s="7"/>
      <c r="X20" s="7"/>
    </row>
    <row r="21" spans="1:24" ht="33" customHeight="1" thickBot="1" x14ac:dyDescent="0.3">
      <c r="A21" s="103"/>
      <c r="B21" s="104"/>
      <c r="C21" s="104"/>
      <c r="D21" s="105" t="s">
        <v>7</v>
      </c>
      <c r="E21" s="105"/>
      <c r="F21" s="105"/>
      <c r="G21" s="105"/>
      <c r="H21" s="106" t="s">
        <v>53</v>
      </c>
      <c r="I21" s="106"/>
      <c r="J21" s="106"/>
      <c r="K21" s="106"/>
      <c r="L21" s="107" t="s">
        <v>54</v>
      </c>
      <c r="M21" s="107"/>
      <c r="N21" s="107"/>
      <c r="O21" s="108"/>
      <c r="V21" s="6"/>
      <c r="W21" s="7"/>
      <c r="X21" s="7"/>
    </row>
    <row r="22" spans="1:24" ht="15.75" customHeight="1" thickBot="1" x14ac:dyDescent="0.3">
      <c r="A22" s="92" t="s">
        <v>35</v>
      </c>
      <c r="B22" s="93"/>
      <c r="C22" s="93"/>
      <c r="D22" s="93"/>
      <c r="E22" s="93"/>
      <c r="F22" s="93"/>
      <c r="G22" s="93"/>
      <c r="H22" s="93"/>
      <c r="I22" s="93"/>
      <c r="J22" s="93"/>
      <c r="K22" s="93"/>
      <c r="L22" s="93"/>
      <c r="M22" s="93"/>
      <c r="N22" s="93"/>
      <c r="O22" s="94"/>
      <c r="V22" s="6"/>
      <c r="W22" s="7"/>
      <c r="X22" s="7"/>
    </row>
    <row r="23" spans="1:24" ht="264.75" customHeight="1" thickBot="1" x14ac:dyDescent="0.3">
      <c r="A23" s="144"/>
      <c r="B23" s="145"/>
      <c r="C23" s="145"/>
      <c r="D23" s="145"/>
      <c r="E23" s="145"/>
      <c r="F23" s="145"/>
      <c r="G23" s="145"/>
      <c r="H23" s="145"/>
      <c r="I23" s="145"/>
      <c r="J23" s="145"/>
      <c r="K23" s="145"/>
      <c r="L23" s="145"/>
      <c r="M23" s="145"/>
      <c r="N23" s="145"/>
      <c r="O23" s="146"/>
      <c r="V23" s="6"/>
    </row>
    <row r="24" spans="1:24" ht="15" customHeight="1" x14ac:dyDescent="0.25">
      <c r="A24" s="45" t="s">
        <v>50</v>
      </c>
      <c r="B24" s="46"/>
      <c r="C24" s="46"/>
      <c r="D24" s="46"/>
      <c r="E24" s="46"/>
      <c r="F24" s="46"/>
      <c r="G24" s="46"/>
      <c r="H24" s="46"/>
      <c r="I24" s="46"/>
      <c r="J24" s="46"/>
      <c r="K24" s="46"/>
      <c r="L24" s="46"/>
      <c r="M24" s="46"/>
      <c r="N24" s="47" t="s">
        <v>52</v>
      </c>
      <c r="O24" s="48"/>
    </row>
    <row r="25" spans="1:24" ht="26.25" customHeight="1" x14ac:dyDescent="0.25">
      <c r="A25" s="49" t="s">
        <v>114</v>
      </c>
      <c r="B25" s="50"/>
      <c r="C25" s="50"/>
      <c r="D25" s="50"/>
      <c r="E25" s="50"/>
      <c r="F25" s="50"/>
      <c r="G25" s="50"/>
      <c r="H25" s="50"/>
      <c r="I25" s="50"/>
      <c r="J25" s="50"/>
      <c r="K25" s="50"/>
      <c r="L25" s="50"/>
      <c r="M25" s="50"/>
      <c r="N25" s="51">
        <v>43466</v>
      </c>
      <c r="O25" s="52"/>
    </row>
    <row r="26" spans="1:24" ht="27" customHeight="1" x14ac:dyDescent="0.25">
      <c r="A26" s="49" t="s">
        <v>118</v>
      </c>
      <c r="B26" s="50"/>
      <c r="C26" s="50"/>
      <c r="D26" s="50"/>
      <c r="E26" s="50"/>
      <c r="F26" s="50"/>
      <c r="G26" s="50"/>
      <c r="H26" s="50"/>
      <c r="I26" s="50"/>
      <c r="J26" s="50"/>
      <c r="K26" s="50"/>
      <c r="L26" s="50"/>
      <c r="M26" s="50"/>
      <c r="N26" s="51">
        <v>43497</v>
      </c>
      <c r="O26" s="52"/>
    </row>
    <row r="27" spans="1:24" ht="16.5" customHeight="1" x14ac:dyDescent="0.25">
      <c r="A27" s="49" t="s">
        <v>121</v>
      </c>
      <c r="B27" s="50"/>
      <c r="C27" s="50"/>
      <c r="D27" s="50"/>
      <c r="E27" s="50"/>
      <c r="F27" s="50"/>
      <c r="G27" s="50"/>
      <c r="H27" s="50"/>
      <c r="I27" s="50"/>
      <c r="J27" s="50"/>
      <c r="K27" s="50"/>
      <c r="L27" s="50"/>
      <c r="M27" s="50"/>
      <c r="N27" s="51">
        <v>43525</v>
      </c>
      <c r="O27" s="52"/>
    </row>
    <row r="28" spans="1:24" ht="21.75" customHeight="1" x14ac:dyDescent="0.25">
      <c r="A28" s="49" t="s">
        <v>123</v>
      </c>
      <c r="B28" s="50"/>
      <c r="C28" s="50"/>
      <c r="D28" s="50"/>
      <c r="E28" s="50"/>
      <c r="F28" s="50"/>
      <c r="G28" s="50"/>
      <c r="H28" s="50"/>
      <c r="I28" s="50"/>
      <c r="J28" s="50"/>
      <c r="K28" s="50"/>
      <c r="L28" s="50"/>
      <c r="M28" s="50"/>
      <c r="N28" s="51">
        <v>43556</v>
      </c>
      <c r="O28" s="52"/>
    </row>
    <row r="29" spans="1:24" ht="16.5" customHeight="1" x14ac:dyDescent="0.25">
      <c r="A29" s="49" t="s">
        <v>126</v>
      </c>
      <c r="B29" s="50"/>
      <c r="C29" s="50"/>
      <c r="D29" s="50"/>
      <c r="E29" s="50"/>
      <c r="F29" s="50"/>
      <c r="G29" s="50"/>
      <c r="H29" s="50"/>
      <c r="I29" s="50"/>
      <c r="J29" s="50"/>
      <c r="K29" s="50"/>
      <c r="L29" s="50"/>
      <c r="M29" s="50"/>
      <c r="N29" s="51">
        <v>43586</v>
      </c>
      <c r="O29" s="52"/>
    </row>
    <row r="30" spans="1:24" ht="16.5" customHeight="1" x14ac:dyDescent="0.25">
      <c r="A30" s="49"/>
      <c r="B30" s="50"/>
      <c r="C30" s="50"/>
      <c r="D30" s="50"/>
      <c r="E30" s="50"/>
      <c r="F30" s="50"/>
      <c r="G30" s="50"/>
      <c r="H30" s="50"/>
      <c r="I30" s="50"/>
      <c r="J30" s="50"/>
      <c r="K30" s="50"/>
      <c r="L30" s="50"/>
      <c r="M30" s="50"/>
      <c r="N30" s="51">
        <v>43617</v>
      </c>
      <c r="O30" s="52"/>
    </row>
    <row r="31" spans="1:24" ht="16.5" customHeight="1" x14ac:dyDescent="0.25">
      <c r="A31" s="49"/>
      <c r="B31" s="50"/>
      <c r="C31" s="50"/>
      <c r="D31" s="50"/>
      <c r="E31" s="50"/>
      <c r="F31" s="50"/>
      <c r="G31" s="50"/>
      <c r="H31" s="50"/>
      <c r="I31" s="50"/>
      <c r="J31" s="50"/>
      <c r="K31" s="50"/>
      <c r="L31" s="50"/>
      <c r="M31" s="50"/>
      <c r="N31" s="51">
        <v>43647</v>
      </c>
      <c r="O31" s="52"/>
    </row>
    <row r="32" spans="1:24" ht="16.5" customHeight="1" x14ac:dyDescent="0.25">
      <c r="A32" s="49"/>
      <c r="B32" s="50"/>
      <c r="C32" s="50"/>
      <c r="D32" s="50"/>
      <c r="E32" s="50"/>
      <c r="F32" s="50"/>
      <c r="G32" s="50"/>
      <c r="H32" s="50"/>
      <c r="I32" s="50"/>
      <c r="J32" s="50"/>
      <c r="K32" s="50"/>
      <c r="L32" s="50"/>
      <c r="M32" s="50"/>
      <c r="N32" s="51">
        <v>43678</v>
      </c>
      <c r="O32" s="52"/>
    </row>
    <row r="33" spans="1:17" ht="16.5" customHeight="1" x14ac:dyDescent="0.25">
      <c r="A33" s="49"/>
      <c r="B33" s="50"/>
      <c r="C33" s="50"/>
      <c r="D33" s="50"/>
      <c r="E33" s="50"/>
      <c r="F33" s="50"/>
      <c r="G33" s="50"/>
      <c r="H33" s="50"/>
      <c r="I33" s="50"/>
      <c r="J33" s="50"/>
      <c r="K33" s="50"/>
      <c r="L33" s="50"/>
      <c r="M33" s="50"/>
      <c r="N33" s="51">
        <v>43709</v>
      </c>
      <c r="O33" s="52"/>
    </row>
    <row r="34" spans="1:17" ht="16.5" customHeight="1" x14ac:dyDescent="0.25">
      <c r="A34" s="49"/>
      <c r="B34" s="50"/>
      <c r="C34" s="50"/>
      <c r="D34" s="50"/>
      <c r="E34" s="50"/>
      <c r="F34" s="50"/>
      <c r="G34" s="50"/>
      <c r="H34" s="50"/>
      <c r="I34" s="50"/>
      <c r="J34" s="50"/>
      <c r="K34" s="50"/>
      <c r="L34" s="50"/>
      <c r="M34" s="50"/>
      <c r="N34" s="51">
        <v>43739</v>
      </c>
      <c r="O34" s="52"/>
    </row>
    <row r="35" spans="1:17" ht="16.5" customHeight="1" x14ac:dyDescent="0.25">
      <c r="A35" s="49"/>
      <c r="B35" s="50"/>
      <c r="C35" s="50"/>
      <c r="D35" s="50"/>
      <c r="E35" s="50"/>
      <c r="F35" s="50"/>
      <c r="G35" s="50"/>
      <c r="H35" s="50"/>
      <c r="I35" s="50"/>
      <c r="J35" s="50"/>
      <c r="K35" s="50"/>
      <c r="L35" s="50"/>
      <c r="M35" s="50"/>
      <c r="N35" s="51">
        <v>43770</v>
      </c>
      <c r="O35" s="52"/>
    </row>
    <row r="36" spans="1:17" ht="16.5" customHeight="1" thickBot="1" x14ac:dyDescent="0.3">
      <c r="A36" s="49"/>
      <c r="B36" s="50"/>
      <c r="C36" s="50"/>
      <c r="D36" s="50"/>
      <c r="E36" s="50"/>
      <c r="F36" s="50"/>
      <c r="G36" s="50"/>
      <c r="H36" s="50"/>
      <c r="I36" s="50"/>
      <c r="J36" s="50"/>
      <c r="K36" s="50"/>
      <c r="L36" s="50"/>
      <c r="M36" s="50"/>
      <c r="N36" s="51">
        <v>43800</v>
      </c>
      <c r="O36" s="52"/>
    </row>
    <row r="37" spans="1:17" ht="15" customHeight="1" x14ac:dyDescent="0.25">
      <c r="A37" s="45" t="s">
        <v>51</v>
      </c>
      <c r="B37" s="46"/>
      <c r="C37" s="46"/>
      <c r="D37" s="46"/>
      <c r="E37" s="46"/>
      <c r="F37" s="46"/>
      <c r="G37" s="46"/>
      <c r="H37" s="46"/>
      <c r="I37" s="46"/>
      <c r="J37" s="46"/>
      <c r="K37" s="46"/>
      <c r="L37" s="46"/>
      <c r="M37" s="46"/>
      <c r="N37" s="47" t="s">
        <v>52</v>
      </c>
      <c r="O37" s="48"/>
    </row>
    <row r="38" spans="1:17" ht="24" customHeight="1" x14ac:dyDescent="0.25">
      <c r="A38" s="49"/>
      <c r="B38" s="50"/>
      <c r="C38" s="50"/>
      <c r="D38" s="50"/>
      <c r="E38" s="50"/>
      <c r="F38" s="50"/>
      <c r="G38" s="50"/>
      <c r="H38" s="50"/>
      <c r="I38" s="50"/>
      <c r="J38" s="50"/>
      <c r="K38" s="50"/>
      <c r="L38" s="50"/>
      <c r="M38" s="50"/>
      <c r="N38" s="53"/>
      <c r="O38" s="54"/>
    </row>
    <row r="39" spans="1:17" ht="22.5" customHeight="1" thickBot="1" x14ac:dyDescent="0.3">
      <c r="A39" s="42"/>
      <c r="B39" s="43"/>
      <c r="C39" s="43"/>
      <c r="D39" s="43"/>
      <c r="E39" s="43"/>
      <c r="F39" s="43"/>
      <c r="G39" s="43"/>
      <c r="H39" s="43"/>
      <c r="I39" s="43"/>
      <c r="J39" s="43"/>
      <c r="K39" s="43"/>
      <c r="L39" s="43"/>
      <c r="M39" s="43"/>
      <c r="N39" s="43"/>
      <c r="O39" s="44"/>
    </row>
    <row r="40" spans="1:17" ht="6" customHeight="1" x14ac:dyDescent="0.25">
      <c r="A40" s="41"/>
      <c r="B40" s="41"/>
      <c r="C40" s="41"/>
      <c r="D40" s="41"/>
      <c r="E40" s="41"/>
      <c r="F40" s="41"/>
      <c r="G40" s="41"/>
      <c r="H40" s="41"/>
      <c r="I40" s="41"/>
      <c r="J40" s="41"/>
      <c r="K40" s="41"/>
      <c r="L40" s="41"/>
      <c r="M40" s="41"/>
      <c r="N40" s="41"/>
      <c r="O40" s="41"/>
    </row>
    <row r="42" spans="1:17" ht="14.25" x14ac:dyDescent="0.2">
      <c r="Q42" s="32" t="s">
        <v>73</v>
      </c>
    </row>
    <row r="43" spans="1:17" ht="14.25" x14ac:dyDescent="0.2">
      <c r="Q43" s="32" t="s">
        <v>74</v>
      </c>
    </row>
    <row r="44" spans="1:17" ht="14.25" x14ac:dyDescent="0.2">
      <c r="Q44" s="32" t="s">
        <v>75</v>
      </c>
    </row>
    <row r="45" spans="1:17" ht="14.25" x14ac:dyDescent="0.2">
      <c r="Q45" s="32" t="s">
        <v>76</v>
      </c>
    </row>
    <row r="46" spans="1:17" ht="14.25" x14ac:dyDescent="0.2">
      <c r="Q46" s="32" t="s">
        <v>77</v>
      </c>
    </row>
    <row r="47" spans="1:17" ht="14.25" x14ac:dyDescent="0.2">
      <c r="Q47" s="32" t="s">
        <v>78</v>
      </c>
    </row>
    <row r="48" spans="1:17" ht="14.25" x14ac:dyDescent="0.2">
      <c r="Q48" s="32" t="s">
        <v>79</v>
      </c>
    </row>
    <row r="49" spans="17:17" ht="14.25" x14ac:dyDescent="0.2">
      <c r="Q49" s="32" t="s">
        <v>80</v>
      </c>
    </row>
    <row r="50" spans="17:17" ht="14.25" x14ac:dyDescent="0.2">
      <c r="Q50" s="32" t="s">
        <v>81</v>
      </c>
    </row>
    <row r="51" spans="17:17" ht="14.25" x14ac:dyDescent="0.2">
      <c r="Q51" s="32" t="s">
        <v>82</v>
      </c>
    </row>
    <row r="52" spans="17:17" ht="14.25" x14ac:dyDescent="0.2">
      <c r="Q52" s="32" t="s">
        <v>83</v>
      </c>
    </row>
    <row r="53" spans="17:17" ht="14.25" x14ac:dyDescent="0.2">
      <c r="Q53" s="32" t="s">
        <v>84</v>
      </c>
    </row>
    <row r="54" spans="17:17" ht="14.25" x14ac:dyDescent="0.2">
      <c r="Q54" s="32" t="s">
        <v>85</v>
      </c>
    </row>
    <row r="56" spans="17:17" x14ac:dyDescent="0.25">
      <c r="Q56" s="28">
        <v>0.78</v>
      </c>
    </row>
    <row r="57" spans="17:17" x14ac:dyDescent="0.25">
      <c r="Q57" s="28">
        <v>0.8</v>
      </c>
    </row>
  </sheetData>
  <mergeCells count="71">
    <mergeCell ref="A31:M31"/>
    <mergeCell ref="N31:O31"/>
    <mergeCell ref="A32:M32"/>
    <mergeCell ref="N32:O32"/>
    <mergeCell ref="A36:M36"/>
    <mergeCell ref="N36:O36"/>
    <mergeCell ref="A33:M33"/>
    <mergeCell ref="N33:O33"/>
    <mergeCell ref="A34:M34"/>
    <mergeCell ref="N34:O34"/>
    <mergeCell ref="A35:M35"/>
    <mergeCell ref="N35:O35"/>
    <mergeCell ref="N28:O28"/>
    <mergeCell ref="A29:M29"/>
    <mergeCell ref="N29:O29"/>
    <mergeCell ref="A30:M30"/>
    <mergeCell ref="N30:O30"/>
    <mergeCell ref="A23:O23"/>
    <mergeCell ref="H20:K20"/>
    <mergeCell ref="A20:C21"/>
    <mergeCell ref="D20:G20"/>
    <mergeCell ref="A3:E3"/>
    <mergeCell ref="A14:B14"/>
    <mergeCell ref="A15:B15"/>
    <mergeCell ref="A16:A19"/>
    <mergeCell ref="A13:B13"/>
    <mergeCell ref="N6:O6"/>
    <mergeCell ref="A7:D7"/>
    <mergeCell ref="F7:G7"/>
    <mergeCell ref="L20:O20"/>
    <mergeCell ref="D21:G21"/>
    <mergeCell ref="H21:K21"/>
    <mergeCell ref="A22:O22"/>
    <mergeCell ref="A12:B12"/>
    <mergeCell ref="I5:I6"/>
    <mergeCell ref="J5:K6"/>
    <mergeCell ref="L5:O5"/>
    <mergeCell ref="L6:M6"/>
    <mergeCell ref="H5:H6"/>
    <mergeCell ref="L21:O21"/>
    <mergeCell ref="A8:O8"/>
    <mergeCell ref="J7:O7"/>
    <mergeCell ref="A1:E1"/>
    <mergeCell ref="F1:O1"/>
    <mergeCell ref="A2:E2"/>
    <mergeCell ref="F2:O2"/>
    <mergeCell ref="F3:O3"/>
    <mergeCell ref="A4:E4"/>
    <mergeCell ref="G4:O4"/>
    <mergeCell ref="A5:D6"/>
    <mergeCell ref="E5:E6"/>
    <mergeCell ref="F5:G6"/>
    <mergeCell ref="A9:O9"/>
    <mergeCell ref="A10:O10"/>
    <mergeCell ref="A11:O11"/>
    <mergeCell ref="A40:O40"/>
    <mergeCell ref="A39:M39"/>
    <mergeCell ref="N39:O39"/>
    <mergeCell ref="A24:M24"/>
    <mergeCell ref="N24:O24"/>
    <mergeCell ref="N37:O37"/>
    <mergeCell ref="A37:M37"/>
    <mergeCell ref="N38:O38"/>
    <mergeCell ref="A38:M38"/>
    <mergeCell ref="A25:M25"/>
    <mergeCell ref="N25:O25"/>
    <mergeCell ref="A26:M26"/>
    <mergeCell ref="N26:O26"/>
    <mergeCell ref="A27:M27"/>
    <mergeCell ref="N27:O27"/>
    <mergeCell ref="A28:M28"/>
  </mergeCells>
  <dataValidations disablePrompts="1" count="1">
    <dataValidation type="list" allowBlank="1" showInputMessage="1" showErrorMessage="1" sqref="J7:O7" xr:uid="{00000000-0002-0000-0200-000000000000}">
      <formula1>$Q$42:$Q$54</formula1>
    </dataValidation>
  </dataValidations>
  <pageMargins left="0.39370078740157483" right="0.55510416666666662" top="0.98093750000000002" bottom="0.34218749999999998" header="0" footer="0"/>
  <pageSetup scale="73" orientation="portrait" horizontalDpi="4294967294" verticalDpi="4294967294" r:id="rId1"/>
  <headerFooter>
    <oddHeader>&amp;L
&amp;G&amp;C&amp;"Arial Rounded MT Bold,Normal"
AGUAS DEL HUILA S.A. E.S.P.
&amp;10NIT.  800.100.553-2
FORMATO: MATRIZ DE REGISTRO Y MEDICIÓN DE INDICADORES&amp;11
&amp;8VERSION 5.0</oddHeader>
    <oddFooter>&amp;R&amp;"Arial,Normal"&amp;7
Pág. &amp;P | &amp;P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57"/>
  <sheetViews>
    <sheetView tabSelected="1" view="pageLayout" zoomScaleNormal="100" zoomScaleSheetLayoutView="72" workbookViewId="0">
      <selection activeCell="G4" sqref="G4:O4"/>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15" t="s">
        <v>0</v>
      </c>
      <c r="B1" s="116"/>
      <c r="C1" s="116"/>
      <c r="D1" s="116"/>
      <c r="E1" s="116"/>
      <c r="F1" s="116" t="str">
        <f>'SET-G. Conocimiento'!J1</f>
        <v>GESTIÓN DEL CONOCIMIENTO</v>
      </c>
      <c r="G1" s="116"/>
      <c r="H1" s="116"/>
      <c r="I1" s="116"/>
      <c r="J1" s="116"/>
      <c r="K1" s="116"/>
      <c r="L1" s="116"/>
      <c r="M1" s="116"/>
      <c r="N1" s="116"/>
      <c r="O1" s="117"/>
    </row>
    <row r="2" spans="1:24" ht="15.75" customHeight="1" x14ac:dyDescent="0.25">
      <c r="A2" s="113" t="s">
        <v>1</v>
      </c>
      <c r="B2" s="114"/>
      <c r="C2" s="114"/>
      <c r="D2" s="114"/>
      <c r="E2" s="114"/>
      <c r="F2" s="118" t="str">
        <f>'SET-G. Conocimiento'!$B6</f>
        <v>Satisfacción del cliente</v>
      </c>
      <c r="G2" s="118"/>
      <c r="H2" s="118"/>
      <c r="I2" s="118"/>
      <c r="J2" s="118"/>
      <c r="K2" s="118"/>
      <c r="L2" s="118"/>
      <c r="M2" s="118"/>
      <c r="N2" s="118"/>
      <c r="O2" s="119"/>
    </row>
    <row r="3" spans="1:24" ht="15.75" customHeight="1" x14ac:dyDescent="0.25">
      <c r="A3" s="113" t="s">
        <v>47</v>
      </c>
      <c r="B3" s="114"/>
      <c r="C3" s="114"/>
      <c r="D3" s="114"/>
      <c r="E3" s="114"/>
      <c r="F3" s="120" t="str">
        <f>'SET-G. Conocimiento'!F6</f>
        <v>Efectividad</v>
      </c>
      <c r="G3" s="121"/>
      <c r="H3" s="121"/>
      <c r="I3" s="121"/>
      <c r="J3" s="121"/>
      <c r="K3" s="121"/>
      <c r="L3" s="121"/>
      <c r="M3" s="121"/>
      <c r="N3" s="121"/>
      <c r="O3" s="122"/>
    </row>
    <row r="4" spans="1:24" ht="17.25" customHeight="1" thickBot="1" x14ac:dyDescent="0.3">
      <c r="A4" s="109" t="s">
        <v>20</v>
      </c>
      <c r="B4" s="110"/>
      <c r="C4" s="110"/>
      <c r="D4" s="110"/>
      <c r="E4" s="110"/>
      <c r="F4" s="15" t="s">
        <v>107</v>
      </c>
      <c r="G4" s="111" t="str">
        <f>'SET-G. Conocimiento'!A6</f>
        <v>IN03</v>
      </c>
      <c r="H4" s="111"/>
      <c r="I4" s="111"/>
      <c r="J4" s="111"/>
      <c r="K4" s="111"/>
      <c r="L4" s="111"/>
      <c r="M4" s="111"/>
      <c r="N4" s="111"/>
      <c r="O4" s="112"/>
    </row>
    <row r="5" spans="1:24" ht="12.75" customHeight="1" x14ac:dyDescent="0.25">
      <c r="A5" s="89" t="s">
        <v>21</v>
      </c>
      <c r="B5" s="90"/>
      <c r="C5" s="90"/>
      <c r="D5" s="90"/>
      <c r="E5" s="85" t="s">
        <v>22</v>
      </c>
      <c r="F5" s="85" t="s">
        <v>23</v>
      </c>
      <c r="G5" s="85"/>
      <c r="H5" s="85" t="s">
        <v>24</v>
      </c>
      <c r="I5" s="85" t="s">
        <v>25</v>
      </c>
      <c r="J5" s="85" t="s">
        <v>26</v>
      </c>
      <c r="K5" s="85"/>
      <c r="L5" s="87" t="s">
        <v>27</v>
      </c>
      <c r="M5" s="87"/>
      <c r="N5" s="87"/>
      <c r="O5" s="88"/>
    </row>
    <row r="6" spans="1:24" ht="46.5" customHeight="1" x14ac:dyDescent="0.25">
      <c r="A6" s="91"/>
      <c r="B6" s="83"/>
      <c r="C6" s="83"/>
      <c r="D6" s="83"/>
      <c r="E6" s="86"/>
      <c r="F6" s="86"/>
      <c r="G6" s="86"/>
      <c r="H6" s="86"/>
      <c r="I6" s="86"/>
      <c r="J6" s="86"/>
      <c r="K6" s="86"/>
      <c r="L6" s="83" t="s">
        <v>28</v>
      </c>
      <c r="M6" s="83"/>
      <c r="N6" s="83" t="s">
        <v>29</v>
      </c>
      <c r="O6" s="84"/>
    </row>
    <row r="7" spans="1:24" ht="74.25" customHeight="1" thickBot="1" x14ac:dyDescent="0.3">
      <c r="A7" s="57" t="str">
        <f>'SET-G. Conocimiento'!$C6</f>
        <v xml:space="preserve">Obtener la percepción del cliente y/o usuarios sobre los diferentes programas y actividades de capacitación e inducción, que permitan emprender acciones de mejora y fijación permanente de nuevos estándares de calidad </v>
      </c>
      <c r="B7" s="58"/>
      <c r="C7" s="58"/>
      <c r="D7" s="58"/>
      <c r="E7" s="12" t="s">
        <v>34</v>
      </c>
      <c r="F7" s="58" t="str">
        <f>'SET-G. Conocimiento'!$D6</f>
        <v>Número de clientes satisfechos / Número de clientes encuestados *100</v>
      </c>
      <c r="G7" s="58"/>
      <c r="H7" s="11">
        <f>$O14</f>
        <v>0.75</v>
      </c>
      <c r="I7" s="17" t="str">
        <f>'SET-G. Conocimiento'!$E6</f>
        <v>Trimestral</v>
      </c>
      <c r="J7" s="68" t="s">
        <v>82</v>
      </c>
      <c r="K7" s="69"/>
      <c r="L7" s="69"/>
      <c r="M7" s="69"/>
      <c r="N7" s="69"/>
      <c r="O7" s="70"/>
    </row>
    <row r="8" spans="1:24" ht="13.5" customHeight="1" x14ac:dyDescent="0.25">
      <c r="A8" s="71" t="s">
        <v>37</v>
      </c>
      <c r="B8" s="72"/>
      <c r="C8" s="72"/>
      <c r="D8" s="72"/>
      <c r="E8" s="72"/>
      <c r="F8" s="72"/>
      <c r="G8" s="72"/>
      <c r="H8" s="72"/>
      <c r="I8" s="72"/>
      <c r="J8" s="72"/>
      <c r="K8" s="72"/>
      <c r="L8" s="72"/>
      <c r="M8" s="72"/>
      <c r="N8" s="72"/>
      <c r="O8" s="73"/>
    </row>
    <row r="9" spans="1:24" ht="21.75" customHeight="1" thickBot="1" x14ac:dyDescent="0.3">
      <c r="A9" s="74" t="s">
        <v>105</v>
      </c>
      <c r="B9" s="75"/>
      <c r="C9" s="75"/>
      <c r="D9" s="75"/>
      <c r="E9" s="75"/>
      <c r="F9" s="75"/>
      <c r="G9" s="75"/>
      <c r="H9" s="75"/>
      <c r="I9" s="75"/>
      <c r="J9" s="75"/>
      <c r="K9" s="75"/>
      <c r="L9" s="75"/>
      <c r="M9" s="75"/>
      <c r="N9" s="75"/>
      <c r="O9" s="76"/>
    </row>
    <row r="10" spans="1:24" ht="15" customHeight="1" thickBot="1" x14ac:dyDescent="0.3">
      <c r="A10" s="77" t="s">
        <v>30</v>
      </c>
      <c r="B10" s="78"/>
      <c r="C10" s="78"/>
      <c r="D10" s="78"/>
      <c r="E10" s="78"/>
      <c r="F10" s="78"/>
      <c r="G10" s="78"/>
      <c r="H10" s="78"/>
      <c r="I10" s="78"/>
      <c r="J10" s="78"/>
      <c r="K10" s="78"/>
      <c r="L10" s="78"/>
      <c r="M10" s="78"/>
      <c r="N10" s="78"/>
      <c r="O10" s="79"/>
      <c r="V10" s="6"/>
      <c r="W10" s="16"/>
      <c r="X10" s="16"/>
    </row>
    <row r="11" spans="1:24" ht="16.5" customHeight="1" x14ac:dyDescent="0.25">
      <c r="A11" s="80" t="s">
        <v>130</v>
      </c>
      <c r="B11" s="81"/>
      <c r="C11" s="81"/>
      <c r="D11" s="81"/>
      <c r="E11" s="81"/>
      <c r="F11" s="81"/>
      <c r="G11" s="81"/>
      <c r="H11" s="81"/>
      <c r="I11" s="81"/>
      <c r="J11" s="81"/>
      <c r="K11" s="81"/>
      <c r="L11" s="81"/>
      <c r="M11" s="81"/>
      <c r="N11" s="81"/>
      <c r="O11" s="82"/>
      <c r="V11" s="6"/>
      <c r="W11" s="7"/>
      <c r="X11" s="7"/>
    </row>
    <row r="12" spans="1:24" ht="16.5" customHeight="1" x14ac:dyDescent="0.25">
      <c r="A12" s="55" t="s">
        <v>31</v>
      </c>
      <c r="B12" s="56"/>
      <c r="C12" s="36" t="s">
        <v>8</v>
      </c>
      <c r="D12" s="36" t="s">
        <v>9</v>
      </c>
      <c r="E12" s="36" t="s">
        <v>10</v>
      </c>
      <c r="F12" s="36" t="s">
        <v>11</v>
      </c>
      <c r="G12" s="36" t="s">
        <v>12</v>
      </c>
      <c r="H12" s="36" t="s">
        <v>13</v>
      </c>
      <c r="I12" s="36" t="s">
        <v>14</v>
      </c>
      <c r="J12" s="36" t="s">
        <v>15</v>
      </c>
      <c r="K12" s="36" t="s">
        <v>16</v>
      </c>
      <c r="L12" s="36" t="s">
        <v>17</v>
      </c>
      <c r="M12" s="36" t="s">
        <v>18</v>
      </c>
      <c r="N12" s="36" t="s">
        <v>19</v>
      </c>
      <c r="O12" s="5" t="s">
        <v>32</v>
      </c>
      <c r="V12" s="6"/>
      <c r="W12" s="7"/>
      <c r="X12" s="7"/>
    </row>
    <row r="13" spans="1:24" ht="16.5" customHeight="1" x14ac:dyDescent="0.25">
      <c r="A13" s="62" t="s">
        <v>38</v>
      </c>
      <c r="B13" s="63"/>
      <c r="C13" s="38">
        <f t="shared" ref="C13:N13" si="0">$O$13</f>
        <v>0.72</v>
      </c>
      <c r="D13" s="38">
        <f t="shared" si="0"/>
        <v>0.72</v>
      </c>
      <c r="E13" s="38">
        <f t="shared" si="0"/>
        <v>0.72</v>
      </c>
      <c r="F13" s="38">
        <f t="shared" si="0"/>
        <v>0.72</v>
      </c>
      <c r="G13" s="38">
        <f t="shared" si="0"/>
        <v>0.72</v>
      </c>
      <c r="H13" s="38">
        <f t="shared" si="0"/>
        <v>0.72</v>
      </c>
      <c r="I13" s="38">
        <f t="shared" si="0"/>
        <v>0.72</v>
      </c>
      <c r="J13" s="38">
        <f t="shared" si="0"/>
        <v>0.72</v>
      </c>
      <c r="K13" s="38">
        <f t="shared" si="0"/>
        <v>0.72</v>
      </c>
      <c r="L13" s="38">
        <f t="shared" si="0"/>
        <v>0.72</v>
      </c>
      <c r="M13" s="38">
        <f t="shared" si="0"/>
        <v>0.72</v>
      </c>
      <c r="N13" s="38">
        <f t="shared" si="0"/>
        <v>0.72</v>
      </c>
      <c r="O13" s="39">
        <f>'SET-G. Conocimiento'!J6</f>
        <v>0.72</v>
      </c>
      <c r="V13" s="6"/>
      <c r="W13" s="7"/>
      <c r="X13" s="7"/>
    </row>
    <row r="14" spans="1:24" ht="17.25" customHeight="1" x14ac:dyDescent="0.25">
      <c r="A14" s="62" t="s">
        <v>131</v>
      </c>
      <c r="B14" s="63"/>
      <c r="C14" s="38">
        <f t="shared" ref="C14:N14" si="1">$O$14</f>
        <v>0.75</v>
      </c>
      <c r="D14" s="38">
        <f t="shared" si="1"/>
        <v>0.75</v>
      </c>
      <c r="E14" s="38">
        <f t="shared" si="1"/>
        <v>0.75</v>
      </c>
      <c r="F14" s="38">
        <f t="shared" si="1"/>
        <v>0.75</v>
      </c>
      <c r="G14" s="38">
        <f t="shared" si="1"/>
        <v>0.75</v>
      </c>
      <c r="H14" s="38">
        <f t="shared" si="1"/>
        <v>0.75</v>
      </c>
      <c r="I14" s="38">
        <f t="shared" si="1"/>
        <v>0.75</v>
      </c>
      <c r="J14" s="38">
        <f t="shared" si="1"/>
        <v>0.75</v>
      </c>
      <c r="K14" s="38">
        <f t="shared" si="1"/>
        <v>0.75</v>
      </c>
      <c r="L14" s="38">
        <f t="shared" si="1"/>
        <v>0.75</v>
      </c>
      <c r="M14" s="38">
        <f t="shared" si="1"/>
        <v>0.75</v>
      </c>
      <c r="N14" s="38">
        <f t="shared" si="1"/>
        <v>0.75</v>
      </c>
      <c r="O14" s="39">
        <f>'SET-G. Conocimiento'!K6</f>
        <v>0.75</v>
      </c>
      <c r="V14" s="6"/>
      <c r="W14" s="7"/>
      <c r="X14" s="7"/>
    </row>
    <row r="15" spans="1:24" ht="17.25" customHeight="1" x14ac:dyDescent="0.25">
      <c r="A15" s="64" t="s">
        <v>110</v>
      </c>
      <c r="B15" s="65"/>
      <c r="C15" s="9" t="str">
        <f>IF((C17),C16/C17,"-")</f>
        <v>-</v>
      </c>
      <c r="D15" s="9" t="str">
        <f t="shared" ref="D15:E15" si="2">IF((D17),D16/D17,"-")</f>
        <v>-</v>
      </c>
      <c r="E15" s="9" t="str">
        <f t="shared" si="2"/>
        <v>-</v>
      </c>
      <c r="F15" s="9" t="str">
        <f>IF((F17),F16/F17,"-")</f>
        <v>-</v>
      </c>
      <c r="G15" s="9" t="str">
        <f t="shared" ref="G15:O15" si="3">IF((G17),G16/G17,"-")</f>
        <v>-</v>
      </c>
      <c r="H15" s="9" t="str">
        <f t="shared" si="3"/>
        <v>-</v>
      </c>
      <c r="I15" s="9" t="str">
        <f t="shared" si="3"/>
        <v>-</v>
      </c>
      <c r="J15" s="9" t="str">
        <f t="shared" si="3"/>
        <v>-</v>
      </c>
      <c r="K15" s="9" t="str">
        <f t="shared" si="3"/>
        <v>-</v>
      </c>
      <c r="L15" s="9" t="str">
        <f t="shared" si="3"/>
        <v>-</v>
      </c>
      <c r="M15" s="9" t="str">
        <f t="shared" si="3"/>
        <v>-</v>
      </c>
      <c r="N15" s="9" t="str">
        <f t="shared" si="3"/>
        <v>-</v>
      </c>
      <c r="O15" s="10" t="str">
        <f t="shared" si="3"/>
        <v>-</v>
      </c>
      <c r="V15" s="6"/>
      <c r="W15" s="7"/>
      <c r="X15" s="7"/>
    </row>
    <row r="16" spans="1:24" ht="18" customHeight="1" x14ac:dyDescent="0.25">
      <c r="A16" s="66" t="s">
        <v>36</v>
      </c>
      <c r="B16" s="24" t="s">
        <v>100</v>
      </c>
      <c r="C16" s="3">
        <v>0</v>
      </c>
      <c r="D16" s="3">
        <v>0</v>
      </c>
      <c r="E16" s="3">
        <v>0</v>
      </c>
      <c r="F16" s="3">
        <v>0</v>
      </c>
      <c r="G16" s="3">
        <v>0</v>
      </c>
      <c r="H16" s="3"/>
      <c r="I16" s="3"/>
      <c r="J16" s="3"/>
      <c r="K16" s="3"/>
      <c r="L16" s="3"/>
      <c r="M16" s="3"/>
      <c r="N16" s="3"/>
      <c r="O16" s="13">
        <f>SUM(C16:N16)</f>
        <v>0</v>
      </c>
      <c r="V16" s="6"/>
      <c r="W16" s="7"/>
      <c r="X16" s="7"/>
    </row>
    <row r="17" spans="1:24" ht="12.75" customHeight="1" x14ac:dyDescent="0.25">
      <c r="A17" s="66"/>
      <c r="B17" s="24" t="s">
        <v>109</v>
      </c>
      <c r="C17" s="3">
        <v>0</v>
      </c>
      <c r="D17" s="3">
        <v>0</v>
      </c>
      <c r="E17" s="3">
        <v>0</v>
      </c>
      <c r="F17" s="3">
        <v>0</v>
      </c>
      <c r="G17" s="3">
        <v>0</v>
      </c>
      <c r="H17" s="3"/>
      <c r="I17" s="3"/>
      <c r="J17" s="3"/>
      <c r="K17" s="3"/>
      <c r="L17" s="3"/>
      <c r="M17" s="3"/>
      <c r="N17" s="3"/>
      <c r="O17" s="13">
        <f>SUM(C17:N17)</f>
        <v>0</v>
      </c>
      <c r="V17" s="6"/>
      <c r="W17" s="7"/>
      <c r="X17" s="7"/>
    </row>
    <row r="18" spans="1:24" ht="17.25" customHeight="1" x14ac:dyDescent="0.25">
      <c r="A18" s="66"/>
      <c r="B18" s="35"/>
      <c r="C18" s="3"/>
      <c r="D18" s="3"/>
      <c r="E18" s="3"/>
      <c r="F18" s="3"/>
      <c r="G18" s="3"/>
      <c r="H18" s="3"/>
      <c r="I18" s="3"/>
      <c r="J18" s="3"/>
      <c r="K18" s="3"/>
      <c r="L18" s="3"/>
      <c r="M18" s="3"/>
      <c r="N18" s="3"/>
      <c r="O18" s="13"/>
      <c r="V18" s="6"/>
      <c r="W18" s="7"/>
      <c r="X18" s="7"/>
    </row>
    <row r="19" spans="1:24" ht="18" customHeight="1" thickBot="1" x14ac:dyDescent="0.3">
      <c r="A19" s="67"/>
      <c r="B19" s="37" t="s">
        <v>3</v>
      </c>
      <c r="C19" s="4"/>
      <c r="D19" s="4"/>
      <c r="E19" s="4"/>
      <c r="F19" s="4"/>
      <c r="G19" s="4"/>
      <c r="H19" s="4"/>
      <c r="I19" s="4"/>
      <c r="J19" s="4"/>
      <c r="K19" s="4"/>
      <c r="L19" s="4"/>
      <c r="M19" s="4"/>
      <c r="N19" s="4"/>
      <c r="O19" s="14"/>
      <c r="V19" s="6"/>
      <c r="W19" s="7"/>
      <c r="X19" s="7"/>
    </row>
    <row r="20" spans="1:24" ht="14.25" customHeight="1" thickBot="1" x14ac:dyDescent="0.3">
      <c r="A20" s="100" t="s">
        <v>33</v>
      </c>
      <c r="B20" s="101"/>
      <c r="C20" s="102"/>
      <c r="D20" s="59" t="str">
        <f>'SET-G. Conocimiento'!$G6</f>
        <v>Entre 70% y 100%</v>
      </c>
      <c r="E20" s="98"/>
      <c r="F20" s="98"/>
      <c r="G20" s="99"/>
      <c r="H20" s="59" t="str">
        <f>'SET-G. Conocimiento'!$H6</f>
        <v>Entre 60% y 69%</v>
      </c>
      <c r="I20" s="98"/>
      <c r="J20" s="98"/>
      <c r="K20" s="99"/>
      <c r="L20" s="59" t="str">
        <f>'SET-G. Conocimiento'!$I6</f>
        <v>Menor al 59%</v>
      </c>
      <c r="M20" s="60"/>
      <c r="N20" s="60"/>
      <c r="O20" s="61"/>
      <c r="V20" s="6"/>
      <c r="W20" s="7"/>
      <c r="X20" s="7"/>
    </row>
    <row r="21" spans="1:24" ht="33" customHeight="1" thickBot="1" x14ac:dyDescent="0.3">
      <c r="A21" s="103"/>
      <c r="B21" s="104"/>
      <c r="C21" s="104"/>
      <c r="D21" s="105" t="s">
        <v>7</v>
      </c>
      <c r="E21" s="105"/>
      <c r="F21" s="105"/>
      <c r="G21" s="105"/>
      <c r="H21" s="106" t="s">
        <v>53</v>
      </c>
      <c r="I21" s="106"/>
      <c r="J21" s="106"/>
      <c r="K21" s="106"/>
      <c r="L21" s="107" t="s">
        <v>54</v>
      </c>
      <c r="M21" s="107"/>
      <c r="N21" s="107"/>
      <c r="O21" s="108"/>
      <c r="V21" s="6"/>
      <c r="W21" s="7"/>
      <c r="X21" s="7"/>
    </row>
    <row r="22" spans="1:24" ht="15.75" customHeight="1" thickBot="1" x14ac:dyDescent="0.3">
      <c r="A22" s="92" t="s">
        <v>35</v>
      </c>
      <c r="B22" s="93"/>
      <c r="C22" s="93"/>
      <c r="D22" s="93"/>
      <c r="E22" s="93"/>
      <c r="F22" s="93"/>
      <c r="G22" s="93"/>
      <c r="H22" s="93"/>
      <c r="I22" s="93"/>
      <c r="J22" s="93"/>
      <c r="K22" s="93"/>
      <c r="L22" s="93"/>
      <c r="M22" s="93"/>
      <c r="N22" s="93"/>
      <c r="O22" s="94"/>
      <c r="V22" s="6"/>
      <c r="W22" s="7"/>
      <c r="X22" s="7"/>
    </row>
    <row r="23" spans="1:24" ht="264.75" customHeight="1" thickBot="1" x14ac:dyDescent="0.3">
      <c r="A23" s="95"/>
      <c r="B23" s="96"/>
      <c r="C23" s="96"/>
      <c r="D23" s="96"/>
      <c r="E23" s="96"/>
      <c r="F23" s="96"/>
      <c r="G23" s="96"/>
      <c r="H23" s="96"/>
      <c r="I23" s="96"/>
      <c r="J23" s="96"/>
      <c r="K23" s="96"/>
      <c r="L23" s="96"/>
      <c r="M23" s="96"/>
      <c r="N23" s="96"/>
      <c r="O23" s="97"/>
      <c r="V23" s="6"/>
    </row>
    <row r="24" spans="1:24" ht="15" customHeight="1" x14ac:dyDescent="0.25">
      <c r="A24" s="45" t="s">
        <v>50</v>
      </c>
      <c r="B24" s="46"/>
      <c r="C24" s="46"/>
      <c r="D24" s="46"/>
      <c r="E24" s="46"/>
      <c r="F24" s="46"/>
      <c r="G24" s="46"/>
      <c r="H24" s="46"/>
      <c r="I24" s="46"/>
      <c r="J24" s="46"/>
      <c r="K24" s="46"/>
      <c r="L24" s="46"/>
      <c r="M24" s="46"/>
      <c r="N24" s="47" t="s">
        <v>52</v>
      </c>
      <c r="O24" s="48"/>
    </row>
    <row r="25" spans="1:24" ht="18.75" customHeight="1" x14ac:dyDescent="0.25">
      <c r="A25" s="49" t="s">
        <v>116</v>
      </c>
      <c r="B25" s="50"/>
      <c r="C25" s="50"/>
      <c r="D25" s="50"/>
      <c r="E25" s="50"/>
      <c r="F25" s="50"/>
      <c r="G25" s="50"/>
      <c r="H25" s="50"/>
      <c r="I25" s="50"/>
      <c r="J25" s="50"/>
      <c r="K25" s="50"/>
      <c r="L25" s="50"/>
      <c r="M25" s="50"/>
      <c r="N25" s="51">
        <v>43466</v>
      </c>
      <c r="O25" s="52"/>
    </row>
    <row r="26" spans="1:24" ht="25.5" customHeight="1" x14ac:dyDescent="0.25">
      <c r="A26" s="49" t="s">
        <v>119</v>
      </c>
      <c r="B26" s="50"/>
      <c r="C26" s="50"/>
      <c r="D26" s="50"/>
      <c r="E26" s="50"/>
      <c r="F26" s="50"/>
      <c r="G26" s="50"/>
      <c r="H26" s="50"/>
      <c r="I26" s="50"/>
      <c r="J26" s="50"/>
      <c r="K26" s="50"/>
      <c r="L26" s="50"/>
      <c r="M26" s="50"/>
      <c r="N26" s="51">
        <v>43497</v>
      </c>
      <c r="O26" s="52"/>
    </row>
    <row r="27" spans="1:24" ht="17.25" customHeight="1" x14ac:dyDescent="0.25">
      <c r="A27" s="49" t="s">
        <v>127</v>
      </c>
      <c r="B27" s="50"/>
      <c r="C27" s="50"/>
      <c r="D27" s="50"/>
      <c r="E27" s="50"/>
      <c r="F27" s="50"/>
      <c r="G27" s="50"/>
      <c r="H27" s="50"/>
      <c r="I27" s="50"/>
      <c r="J27" s="50"/>
      <c r="K27" s="50"/>
      <c r="L27" s="50"/>
      <c r="M27" s="50"/>
      <c r="N27" s="51">
        <v>43525</v>
      </c>
      <c r="O27" s="52"/>
    </row>
    <row r="28" spans="1:24" ht="22.5" customHeight="1" x14ac:dyDescent="0.25">
      <c r="A28" s="49" t="s">
        <v>124</v>
      </c>
      <c r="B28" s="50"/>
      <c r="C28" s="50"/>
      <c r="D28" s="50"/>
      <c r="E28" s="50"/>
      <c r="F28" s="50"/>
      <c r="G28" s="50"/>
      <c r="H28" s="50"/>
      <c r="I28" s="50"/>
      <c r="J28" s="50"/>
      <c r="K28" s="50"/>
      <c r="L28" s="50"/>
      <c r="M28" s="50"/>
      <c r="N28" s="51">
        <v>43556</v>
      </c>
      <c r="O28" s="52"/>
    </row>
    <row r="29" spans="1:24" ht="17.25" customHeight="1" x14ac:dyDescent="0.25">
      <c r="A29" s="49" t="s">
        <v>128</v>
      </c>
      <c r="B29" s="50"/>
      <c r="C29" s="50"/>
      <c r="D29" s="50"/>
      <c r="E29" s="50"/>
      <c r="F29" s="50"/>
      <c r="G29" s="50"/>
      <c r="H29" s="50"/>
      <c r="I29" s="50"/>
      <c r="J29" s="50"/>
      <c r="K29" s="50"/>
      <c r="L29" s="50"/>
      <c r="M29" s="50"/>
      <c r="N29" s="51">
        <v>43586</v>
      </c>
      <c r="O29" s="52"/>
    </row>
    <row r="30" spans="1:24" ht="17.25" customHeight="1" x14ac:dyDescent="0.25">
      <c r="A30" s="49"/>
      <c r="B30" s="50"/>
      <c r="C30" s="50"/>
      <c r="D30" s="50"/>
      <c r="E30" s="50"/>
      <c r="F30" s="50"/>
      <c r="G30" s="50"/>
      <c r="H30" s="50"/>
      <c r="I30" s="50"/>
      <c r="J30" s="50"/>
      <c r="K30" s="50"/>
      <c r="L30" s="50"/>
      <c r="M30" s="50"/>
      <c r="N30" s="51">
        <v>43617</v>
      </c>
      <c r="O30" s="52"/>
    </row>
    <row r="31" spans="1:24" ht="17.25" customHeight="1" x14ac:dyDescent="0.25">
      <c r="A31" s="49"/>
      <c r="B31" s="50"/>
      <c r="C31" s="50"/>
      <c r="D31" s="50"/>
      <c r="E31" s="50"/>
      <c r="F31" s="50"/>
      <c r="G31" s="50"/>
      <c r="H31" s="50"/>
      <c r="I31" s="50"/>
      <c r="J31" s="50"/>
      <c r="K31" s="50"/>
      <c r="L31" s="50"/>
      <c r="M31" s="50"/>
      <c r="N31" s="51">
        <v>43647</v>
      </c>
      <c r="O31" s="52"/>
    </row>
    <row r="32" spans="1:24" ht="17.25" customHeight="1" x14ac:dyDescent="0.25">
      <c r="A32" s="49"/>
      <c r="B32" s="50"/>
      <c r="C32" s="50"/>
      <c r="D32" s="50"/>
      <c r="E32" s="50"/>
      <c r="F32" s="50"/>
      <c r="G32" s="50"/>
      <c r="H32" s="50"/>
      <c r="I32" s="50"/>
      <c r="J32" s="50"/>
      <c r="K32" s="50"/>
      <c r="L32" s="50"/>
      <c r="M32" s="50"/>
      <c r="N32" s="51">
        <v>43678</v>
      </c>
      <c r="O32" s="52"/>
    </row>
    <row r="33" spans="1:17" ht="15.75" customHeight="1" x14ac:dyDescent="0.25">
      <c r="A33" s="49"/>
      <c r="B33" s="50"/>
      <c r="C33" s="50"/>
      <c r="D33" s="50"/>
      <c r="E33" s="50"/>
      <c r="F33" s="50"/>
      <c r="G33" s="50"/>
      <c r="H33" s="50"/>
      <c r="I33" s="50"/>
      <c r="J33" s="50"/>
      <c r="K33" s="50"/>
      <c r="L33" s="50"/>
      <c r="M33" s="50"/>
      <c r="N33" s="51">
        <v>43709</v>
      </c>
      <c r="O33" s="52"/>
    </row>
    <row r="34" spans="1:17" ht="12.75" customHeight="1" x14ac:dyDescent="0.25">
      <c r="A34" s="49"/>
      <c r="B34" s="50"/>
      <c r="C34" s="50"/>
      <c r="D34" s="50"/>
      <c r="E34" s="50"/>
      <c r="F34" s="50"/>
      <c r="G34" s="50"/>
      <c r="H34" s="50"/>
      <c r="I34" s="50"/>
      <c r="J34" s="50"/>
      <c r="K34" s="50"/>
      <c r="L34" s="50"/>
      <c r="M34" s="50"/>
      <c r="N34" s="51">
        <v>43739</v>
      </c>
      <c r="O34" s="52"/>
    </row>
    <row r="35" spans="1:17" ht="17.25" customHeight="1" x14ac:dyDescent="0.25">
      <c r="A35" s="49"/>
      <c r="B35" s="50"/>
      <c r="C35" s="50"/>
      <c r="D35" s="50"/>
      <c r="E35" s="50"/>
      <c r="F35" s="50"/>
      <c r="G35" s="50"/>
      <c r="H35" s="50"/>
      <c r="I35" s="50"/>
      <c r="J35" s="50"/>
      <c r="K35" s="50"/>
      <c r="L35" s="50"/>
      <c r="M35" s="50"/>
      <c r="N35" s="51">
        <v>43770</v>
      </c>
      <c r="O35" s="52"/>
    </row>
    <row r="36" spans="1:17" ht="17.25" customHeight="1" thickBot="1" x14ac:dyDescent="0.3">
      <c r="A36" s="49"/>
      <c r="B36" s="50"/>
      <c r="C36" s="50"/>
      <c r="D36" s="50"/>
      <c r="E36" s="50"/>
      <c r="F36" s="50"/>
      <c r="G36" s="50"/>
      <c r="H36" s="50"/>
      <c r="I36" s="50"/>
      <c r="J36" s="50"/>
      <c r="K36" s="50"/>
      <c r="L36" s="50"/>
      <c r="M36" s="50"/>
      <c r="N36" s="51">
        <v>43800</v>
      </c>
      <c r="O36" s="52"/>
    </row>
    <row r="37" spans="1:17" ht="19.5" customHeight="1" x14ac:dyDescent="0.25">
      <c r="A37" s="45" t="s">
        <v>51</v>
      </c>
      <c r="B37" s="46"/>
      <c r="C37" s="46"/>
      <c r="D37" s="46"/>
      <c r="E37" s="46"/>
      <c r="F37" s="46"/>
      <c r="G37" s="46"/>
      <c r="H37" s="46"/>
      <c r="I37" s="46"/>
      <c r="J37" s="46"/>
      <c r="K37" s="46"/>
      <c r="L37" s="46"/>
      <c r="M37" s="46"/>
      <c r="N37" s="47" t="s">
        <v>52</v>
      </c>
      <c r="O37" s="48"/>
    </row>
    <row r="38" spans="1:17" ht="15" x14ac:dyDescent="0.25">
      <c r="A38" s="49"/>
      <c r="B38" s="50"/>
      <c r="C38" s="50"/>
      <c r="D38" s="50"/>
      <c r="E38" s="50"/>
      <c r="F38" s="50"/>
      <c r="G38" s="50"/>
      <c r="H38" s="50"/>
      <c r="I38" s="50"/>
      <c r="J38" s="50"/>
      <c r="K38" s="50"/>
      <c r="L38" s="50"/>
      <c r="M38" s="50"/>
      <c r="N38" s="53"/>
      <c r="O38" s="54"/>
    </row>
    <row r="39" spans="1:17" ht="15.75" thickBot="1" x14ac:dyDescent="0.3">
      <c r="A39" s="42"/>
      <c r="B39" s="43"/>
      <c r="C39" s="43"/>
      <c r="D39" s="43"/>
      <c r="E39" s="43"/>
      <c r="F39" s="43"/>
      <c r="G39" s="43"/>
      <c r="H39" s="43"/>
      <c r="I39" s="43"/>
      <c r="J39" s="43"/>
      <c r="K39" s="43"/>
      <c r="L39" s="43"/>
      <c r="M39" s="43"/>
      <c r="N39" s="43"/>
      <c r="O39" s="44"/>
    </row>
    <row r="40" spans="1:17" ht="5.25" customHeight="1" x14ac:dyDescent="0.25">
      <c r="A40" s="41"/>
      <c r="B40" s="41"/>
      <c r="C40" s="41"/>
      <c r="D40" s="41"/>
      <c r="E40" s="41"/>
      <c r="F40" s="41"/>
      <c r="G40" s="41"/>
      <c r="H40" s="41"/>
      <c r="I40" s="41"/>
      <c r="J40" s="41"/>
      <c r="K40" s="41"/>
      <c r="L40" s="41"/>
      <c r="M40" s="41"/>
      <c r="N40" s="41"/>
      <c r="O40" s="41"/>
    </row>
    <row r="42" spans="1:17" ht="14.25" x14ac:dyDescent="0.2">
      <c r="Q42" s="32" t="s">
        <v>73</v>
      </c>
    </row>
    <row r="43" spans="1:17" ht="14.25" x14ac:dyDescent="0.2">
      <c r="Q43" s="32" t="s">
        <v>74</v>
      </c>
    </row>
    <row r="44" spans="1:17" ht="14.25" x14ac:dyDescent="0.2">
      <c r="Q44" s="32" t="s">
        <v>75</v>
      </c>
    </row>
    <row r="45" spans="1:17" ht="14.25" x14ac:dyDescent="0.2">
      <c r="Q45" s="32" t="s">
        <v>76</v>
      </c>
    </row>
    <row r="46" spans="1:17" ht="14.25" x14ac:dyDescent="0.2">
      <c r="Q46" s="32" t="s">
        <v>77</v>
      </c>
    </row>
    <row r="47" spans="1:17" ht="14.25" x14ac:dyDescent="0.2">
      <c r="Q47" s="32" t="s">
        <v>78</v>
      </c>
    </row>
    <row r="48" spans="1:17" ht="14.25" x14ac:dyDescent="0.2">
      <c r="Q48" s="32" t="s">
        <v>79</v>
      </c>
    </row>
    <row r="49" spans="17:17" ht="14.25" x14ac:dyDescent="0.2">
      <c r="Q49" s="32" t="s">
        <v>80</v>
      </c>
    </row>
    <row r="50" spans="17:17" ht="14.25" x14ac:dyDescent="0.2">
      <c r="Q50" s="32" t="s">
        <v>81</v>
      </c>
    </row>
    <row r="51" spans="17:17" ht="14.25" x14ac:dyDescent="0.2">
      <c r="Q51" s="32" t="s">
        <v>82</v>
      </c>
    </row>
    <row r="52" spans="17:17" ht="14.25" x14ac:dyDescent="0.2">
      <c r="Q52" s="32" t="s">
        <v>83</v>
      </c>
    </row>
    <row r="53" spans="17:17" ht="14.25" x14ac:dyDescent="0.2">
      <c r="Q53" s="32" t="s">
        <v>84</v>
      </c>
    </row>
    <row r="54" spans="17:17" ht="14.25" x14ac:dyDescent="0.2">
      <c r="Q54" s="32" t="s">
        <v>85</v>
      </c>
    </row>
    <row r="56" spans="17:17" x14ac:dyDescent="0.25">
      <c r="Q56" s="8">
        <v>0.72</v>
      </c>
    </row>
    <row r="57" spans="17:17" x14ac:dyDescent="0.25">
      <c r="Q57" s="8">
        <v>0.75</v>
      </c>
    </row>
  </sheetData>
  <mergeCells count="71">
    <mergeCell ref="A31:M31"/>
    <mergeCell ref="N31:O31"/>
    <mergeCell ref="A32:M32"/>
    <mergeCell ref="N32:O32"/>
    <mergeCell ref="A36:M36"/>
    <mergeCell ref="N36:O36"/>
    <mergeCell ref="A33:M33"/>
    <mergeCell ref="N33:O33"/>
    <mergeCell ref="A34:M34"/>
    <mergeCell ref="N34:O34"/>
    <mergeCell ref="A35:M35"/>
    <mergeCell ref="N35:O35"/>
    <mergeCell ref="N28:O28"/>
    <mergeCell ref="A29:M29"/>
    <mergeCell ref="N29:O29"/>
    <mergeCell ref="A30:M30"/>
    <mergeCell ref="N30:O30"/>
    <mergeCell ref="A4:E4"/>
    <mergeCell ref="G4:O4"/>
    <mergeCell ref="A3:E3"/>
    <mergeCell ref="A1:E1"/>
    <mergeCell ref="F1:O1"/>
    <mergeCell ref="A2:E2"/>
    <mergeCell ref="F2:O2"/>
    <mergeCell ref="F3:O3"/>
    <mergeCell ref="A22:O22"/>
    <mergeCell ref="A23:O23"/>
    <mergeCell ref="H20:K20"/>
    <mergeCell ref="A20:C21"/>
    <mergeCell ref="D20:G20"/>
    <mergeCell ref="D21:G21"/>
    <mergeCell ref="H21:K21"/>
    <mergeCell ref="L21:O21"/>
    <mergeCell ref="N6:O6"/>
    <mergeCell ref="J5:K6"/>
    <mergeCell ref="L5:O5"/>
    <mergeCell ref="L6:M6"/>
    <mergeCell ref="A5:D6"/>
    <mergeCell ref="E5:E6"/>
    <mergeCell ref="F5:G6"/>
    <mergeCell ref="H5:H6"/>
    <mergeCell ref="I5:I6"/>
    <mergeCell ref="A12:B12"/>
    <mergeCell ref="A7:D7"/>
    <mergeCell ref="F7:G7"/>
    <mergeCell ref="L20:O20"/>
    <mergeCell ref="A14:B14"/>
    <mergeCell ref="A15:B15"/>
    <mergeCell ref="A16:A19"/>
    <mergeCell ref="A13:B13"/>
    <mergeCell ref="J7:O7"/>
    <mergeCell ref="A8:O8"/>
    <mergeCell ref="A9:O9"/>
    <mergeCell ref="A10:O10"/>
    <mergeCell ref="A11:O11"/>
    <mergeCell ref="A40:O40"/>
    <mergeCell ref="A39:M39"/>
    <mergeCell ref="N39:O39"/>
    <mergeCell ref="A24:M24"/>
    <mergeCell ref="N24:O24"/>
    <mergeCell ref="A25:M25"/>
    <mergeCell ref="N25:O25"/>
    <mergeCell ref="A37:M37"/>
    <mergeCell ref="N37:O37"/>
    <mergeCell ref="A38:M38"/>
    <mergeCell ref="N38:O38"/>
    <mergeCell ref="A26:M26"/>
    <mergeCell ref="N26:O26"/>
    <mergeCell ref="A27:M27"/>
    <mergeCell ref="N27:O27"/>
    <mergeCell ref="A28:M28"/>
  </mergeCells>
  <dataValidations disablePrompts="1" count="1">
    <dataValidation type="list" allowBlank="1" showInputMessage="1" showErrorMessage="1" sqref="J7:O7" xr:uid="{00000000-0002-0000-0300-000000000000}">
      <formula1>$Q$42:$Q$54</formula1>
    </dataValidation>
  </dataValidations>
  <pageMargins left="0.39370078740157483" right="0.55118110236220474" top="0.98425196850393704" bottom="0.35433070866141736" header="0" footer="0"/>
  <pageSetup scale="73" orientation="portrait" horizontalDpi="4294967294" verticalDpi="4294967294" r:id="rId1"/>
  <headerFooter>
    <oddHeader>&amp;L&amp;G&amp;C&amp;"Arial Rounded MT Bold,Normal"
AGUAS DEL HUILA S.A. E.S.P.
&amp;10NIT.  800.100.553-2
FORMATO: MATRIZ DE REGISTRO Y MEDICIÓN DE INDICADORES&amp;11
&amp;8VERSION 8.0</oddHeader>
    <oddFooter>&amp;R&amp;"Arial,Normal"&amp;7Página. &amp;P |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SET-G. Conocimiento</vt:lpstr>
      <vt:lpstr>01</vt:lpstr>
      <vt:lpstr>02</vt:lpstr>
      <vt:lpstr>03</vt:lpstr>
      <vt:lpstr>'SET-G. Conocimiento'!Títulos_a_imprimir</vt:lpstr>
    </vt:vector>
  </TitlesOfParts>
  <Company>Windows XP Colossus Edition 2 Reloaded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Colossus User</dc:creator>
  <cp:lastModifiedBy>Ana lucía lucia muñoz</cp:lastModifiedBy>
  <cp:lastPrinted>2022-09-13T15:22:08Z</cp:lastPrinted>
  <dcterms:created xsi:type="dcterms:W3CDTF">2010-03-16T20:37:23Z</dcterms:created>
  <dcterms:modified xsi:type="dcterms:W3CDTF">2026-07-01T19:05:35Z</dcterms:modified>
</cp:coreProperties>
</file>